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esktop\THI ĐUA\"/>
    </mc:Choice>
  </mc:AlternateContent>
  <xr:revisionPtr revIDLastSave="0" documentId="13_ncr:1_{D7498A17-DB78-4B16-922E-7ECEA394B4F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HẤT LƯỢNG LỚP" sheetId="1" r:id="rId1"/>
    <sheet name="CL MÔN HỌC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J32" i="1" s="1"/>
  <c r="G31" i="1"/>
  <c r="J31" i="1" s="1"/>
  <c r="F32" i="1"/>
  <c r="H32" i="1"/>
  <c r="G11" i="1"/>
  <c r="J11" i="1" s="1"/>
  <c r="J16" i="1"/>
  <c r="J30" i="1"/>
  <c r="J29" i="1"/>
  <c r="J28" i="1"/>
  <c r="J27" i="1"/>
  <c r="F26" i="1"/>
  <c r="J26" i="1" s="1"/>
  <c r="J25" i="1"/>
  <c r="J24" i="1"/>
  <c r="J23" i="1"/>
  <c r="J22" i="1"/>
  <c r="J21" i="1"/>
  <c r="J20" i="1"/>
  <c r="J19" i="1"/>
  <c r="J18" i="1"/>
  <c r="J17" i="1"/>
  <c r="J15" i="1"/>
  <c r="J14" i="1"/>
  <c r="J13" i="1"/>
  <c r="J12" i="1"/>
  <c r="J10" i="1"/>
  <c r="J9" i="1"/>
  <c r="J8" i="1"/>
  <c r="J7" i="1"/>
  <c r="C31" i="1"/>
  <c r="C26" i="1"/>
  <c r="C21" i="1"/>
  <c r="C16" i="1"/>
  <c r="C11" i="1"/>
  <c r="C32" i="1" s="1"/>
  <c r="I21" i="1" l="1"/>
  <c r="G21" i="1"/>
  <c r="F21" i="1"/>
  <c r="E21" i="1"/>
  <c r="G16" i="1"/>
  <c r="F16" i="1"/>
  <c r="F11" i="1"/>
  <c r="I31" i="1" l="1"/>
  <c r="F31" i="1"/>
  <c r="I26" i="1"/>
  <c r="G26" i="1"/>
  <c r="E26" i="1"/>
  <c r="I44" i="2" l="1"/>
  <c r="G44" i="2"/>
  <c r="E44" i="2"/>
  <c r="I43" i="2"/>
  <c r="G43" i="2"/>
  <c r="E43" i="2"/>
  <c r="I42" i="2"/>
  <c r="G42" i="2"/>
  <c r="E42" i="2"/>
  <c r="I41" i="2"/>
  <c r="G41" i="2"/>
  <c r="E41" i="2"/>
  <c r="I40" i="2"/>
  <c r="G40" i="2"/>
  <c r="E40" i="2"/>
  <c r="I36" i="2"/>
  <c r="G36" i="2"/>
  <c r="E36" i="2"/>
  <c r="I35" i="2"/>
  <c r="G35" i="2"/>
  <c r="E35" i="2"/>
  <c r="I34" i="2"/>
  <c r="G34" i="2"/>
  <c r="E34" i="2"/>
  <c r="I33" i="2"/>
  <c r="G33" i="2"/>
  <c r="E33" i="2"/>
  <c r="I32" i="2"/>
  <c r="G32" i="2"/>
  <c r="E32" i="2"/>
  <c r="I31" i="2"/>
  <c r="G31" i="2"/>
  <c r="E31" i="2"/>
  <c r="I30" i="2"/>
  <c r="G30" i="2"/>
  <c r="E30" i="2"/>
  <c r="I27" i="2"/>
  <c r="G27" i="2"/>
  <c r="E27" i="2"/>
  <c r="I26" i="2"/>
  <c r="G26" i="2"/>
  <c r="E26" i="2"/>
  <c r="I25" i="2"/>
  <c r="G25" i="2"/>
  <c r="E25" i="2"/>
  <c r="I20" i="2"/>
  <c r="G20" i="2"/>
  <c r="E20" i="2"/>
  <c r="I19" i="2"/>
  <c r="G19" i="2"/>
  <c r="E19" i="2"/>
  <c r="I18" i="2"/>
  <c r="G18" i="2"/>
  <c r="E18" i="2"/>
  <c r="I17" i="2"/>
  <c r="G17" i="2"/>
  <c r="E17" i="2"/>
  <c r="I16" i="2"/>
  <c r="G16" i="2"/>
  <c r="E16" i="2"/>
  <c r="I15" i="2"/>
  <c r="G15" i="2"/>
  <c r="E15" i="2"/>
  <c r="I14" i="2"/>
  <c r="G14" i="2"/>
  <c r="E14" i="2"/>
  <c r="I13" i="2"/>
  <c r="G13" i="2"/>
  <c r="E13" i="2"/>
  <c r="I12" i="2"/>
  <c r="G12" i="2"/>
  <c r="E12" i="2"/>
  <c r="I11" i="2"/>
  <c r="G11" i="2"/>
  <c r="E11" i="2"/>
  <c r="I10" i="2"/>
  <c r="G10" i="2"/>
  <c r="E10" i="2"/>
  <c r="I9" i="2"/>
  <c r="G9" i="2"/>
  <c r="E9" i="2"/>
  <c r="I8" i="2"/>
  <c r="G8" i="2"/>
  <c r="E8" i="2"/>
</calcChain>
</file>

<file path=xl/sharedStrings.xml><?xml version="1.0" encoding="utf-8"?>
<sst xmlns="http://schemas.openxmlformats.org/spreadsheetml/2006/main" count="151" uniqueCount="99">
  <si>
    <t>PHÒNG GD&amp;ĐT TX QUẢNG YÊN</t>
  </si>
  <si>
    <t>TRƯỜNG TH SÔNG KHOAI I</t>
  </si>
  <si>
    <t>TỔNG HỢP CHẤT LƯỢNG THI ĐUA CÁC LỚP - NĂM HỌC 2024-2025
TỔ: 1,2,3</t>
  </si>
  <si>
    <t>Stt</t>
  </si>
  <si>
    <t xml:space="preserve">Lớp </t>
  </si>
  <si>
    <t>Danh hiệu</t>
  </si>
  <si>
    <t>Chất lượng giáo dục</t>
  </si>
  <si>
    <t>Ghi chú</t>
  </si>
  <si>
    <t>Lớp xuất sắc</t>
  </si>
  <si>
    <t>Lớp tiên tiến</t>
  </si>
  <si>
    <t>HT xuất sắc</t>
  </si>
  <si>
    <t xml:space="preserve">HT Tốt </t>
  </si>
  <si>
    <t>HT</t>
  </si>
  <si>
    <t>Chưa HT</t>
  </si>
  <si>
    <t>1A</t>
  </si>
  <si>
    <t>x</t>
  </si>
  <si>
    <t>1B</t>
  </si>
  <si>
    <t>1C</t>
  </si>
  <si>
    <t xml:space="preserve"> </t>
  </si>
  <si>
    <t>1D</t>
  </si>
  <si>
    <t>KHỐI 1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</si>
  <si>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</si>
  <si>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</si>
  <si>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</si>
  <si>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</si>
  <si>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</si>
  <si>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</si>
  <si>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</si>
  <si>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</si>
  <si>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</si>
  <si>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</si>
  <si>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</si>
  <si>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</si>
  <si>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KHỐI 4</t>
  </si>
  <si>
    <t>5A</t>
  </si>
  <si>
    <t>5B</t>
  </si>
  <si>
    <t>5C</t>
  </si>
  <si>
    <t>5D</t>
  </si>
  <si>
    <t>TOÀN TRƯỜNG</t>
  </si>
  <si>
    <t>I. Môn học và hoạt động giáo dục</t>
  </si>
  <si>
    <t>Các môn học 
và hoạt động giáo dục</t>
  </si>
  <si>
    <t>Tổng số HS được đánh giá</t>
  </si>
  <si>
    <t>Hoàn thành Tốt</t>
  </si>
  <si>
    <t xml:space="preserve"> Hoàn thành</t>
  </si>
  <si>
    <t>Chưa hoàn thành</t>
  </si>
  <si>
    <t>SL</t>
  </si>
  <si>
    <t>TL</t>
  </si>
  <si>
    <t>Tiếng Việt</t>
  </si>
  <si>
    <t>Toán</t>
  </si>
  <si>
    <t>Tự nhiên và Xã hội</t>
  </si>
  <si>
    <t>Khoa học</t>
  </si>
  <si>
    <t>Lịch sử và Địa lý</t>
  </si>
  <si>
    <t>Âm nhạc</t>
  </si>
  <si>
    <t>Mĩ thuật</t>
  </si>
  <si>
    <t>Giáo dục thể chất</t>
  </si>
  <si>
    <t>Tin học</t>
  </si>
  <si>
    <t>Đạo đức</t>
  </si>
  <si>
    <t xml:space="preserve">Công nghệ </t>
  </si>
  <si>
    <t>HĐTN</t>
  </si>
  <si>
    <t>II. Năng lực - phẩm chất</t>
  </si>
  <si>
    <t>1. Năng lực:</t>
  </si>
  <si>
    <t>Năng lực chung</t>
  </si>
  <si>
    <t>Tốt</t>
  </si>
  <si>
    <t>Đạt</t>
  </si>
  <si>
    <t>Cần cố gắng</t>
  </si>
  <si>
    <t>Số lượng</t>
  </si>
  <si>
    <t xml:space="preserve">Tỉ lệ </t>
  </si>
  <si>
    <t>Tự chủ và tự học</t>
  </si>
  <si>
    <t xml:space="preserve"> Giao tiếp &amp; hợp tác</t>
  </si>
  <si>
    <t xml:space="preserve"> Giải quyết và sáng tạo</t>
  </si>
  <si>
    <t>Năng lực cốt lõi</t>
  </si>
  <si>
    <t xml:space="preserve"> Ngôn ngữ</t>
  </si>
  <si>
    <t xml:space="preserve"> Tính toán</t>
  </si>
  <si>
    <t xml:space="preserve"> Khoa học</t>
  </si>
  <si>
    <t>Công nghệ</t>
  </si>
  <si>
    <t xml:space="preserve"> Thẩm mỹ</t>
  </si>
  <si>
    <t>Thể chất</t>
  </si>
  <si>
    <t>2. Phẩm chất:</t>
  </si>
  <si>
    <t xml:space="preserve">Phẩm chất </t>
  </si>
  <si>
    <t>Yêu nước</t>
  </si>
  <si>
    <t xml:space="preserve"> Nhân ái</t>
  </si>
  <si>
    <t xml:space="preserve"> Chăm chỉ</t>
  </si>
  <si>
    <t xml:space="preserve"> Trung thực</t>
  </si>
  <si>
    <t xml:space="preserve"> Trách nhiệm</t>
  </si>
  <si>
    <t>ĐĂNG KÝ CHẤT LƯỢNG NĂM HỌC 2024-2025</t>
  </si>
  <si>
    <t>TỔNG HỢP CHUNG</t>
  </si>
  <si>
    <t>2. Lớp tiên tiến: 2/20 =10%</t>
  </si>
  <si>
    <t>1. Lớp Xuất sắc: 18/20 = 90%</t>
  </si>
  <si>
    <t>7. Học sinh HTCTTH : 134/134= 100%</t>
  </si>
  <si>
    <t>Ngoại ngữ (Tiếng Anh)</t>
  </si>
  <si>
    <t>Sĩ số</t>
  </si>
  <si>
    <t xml:space="preserve">         KHỐI 5</t>
  </si>
  <si>
    <t xml:space="preserve">        KHỐI 3</t>
  </si>
  <si>
    <t xml:space="preserve">         KHỐI 2</t>
  </si>
  <si>
    <t>3. Học sinh HTSX : 121/686 = 17,6%</t>
  </si>
  <si>
    <t>4. học sinh HTT = 171/686 = 24,9%</t>
  </si>
  <si>
    <t>5. Học sinh HT = 386/686 = 56,2%</t>
  </si>
  <si>
    <t>6. Học sinh CHT = 8/686 = 1,2%</t>
  </si>
  <si>
    <t>8. Học sinh HTCT LH: 544/552 = 98.5%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</si>
</sst>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49" fontId="7" fillId="2" borderId="6" xfId="0" applyNumberFormat="1" applyFont="1" applyFill="1" applyBorder="1" applyAlignment="1" applyProtection="1">
      <alignment horizontal="left" vertical="center"/>
      <protection locked="0"/>
    </xf>
    <xf numFmtId="9" fontId="6" fillId="0" borderId="0" xfId="1" applyFont="1"/>
    <xf numFmtId="0" fontId="5" fillId="0" borderId="4" xfId="0" applyFont="1" applyBorder="1" applyAlignment="1">
      <alignment horizontal="center"/>
    </xf>
    <xf numFmtId="10" fontId="5" fillId="0" borderId="4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5" fillId="0" borderId="6" xfId="1" applyNumberFormat="1" applyFont="1" applyBorder="1" applyAlignment="1">
      <alignment horizontal="center" vertical="center"/>
    </xf>
    <xf numFmtId="10" fontId="5" fillId="0" borderId="6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0" fontId="7" fillId="0" borderId="6" xfId="1" applyNumberFormat="1" applyFont="1" applyBorder="1" applyAlignment="1">
      <alignment horizontal="center"/>
    </xf>
    <xf numFmtId="0" fontId="7" fillId="0" borderId="6" xfId="0" applyFont="1" applyBorder="1"/>
    <xf numFmtId="0" fontId="9" fillId="0" borderId="3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9" fillId="0" borderId="2" xfId="0" applyFont="1" applyBorder="1" applyAlignme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opLeftCell="A16" workbookViewId="0">
      <selection activeCell="G42" sqref="G42"/>
    </sheetView>
  </sheetViews>
  <sheetFormatPr defaultColWidth="8.77734375" defaultRowHeight="18" x14ac:dyDescent="0.35"/>
  <cols>
    <col min="1" max="1" width="5.44140625" style="1" customWidth="1"/>
    <col min="2" max="2" width="12.5546875" style="1" customWidth="1"/>
    <col min="3" max="9" width="13.6640625" style="1" customWidth="1"/>
    <col min="10" max="10" width="16.33203125" style="1" customWidth="1"/>
    <col min="11" max="16384" width="8.77734375" style="1"/>
  </cols>
  <sheetData>
    <row r="1" spans="1:13" x14ac:dyDescent="0.35">
      <c r="A1" s="39" t="s">
        <v>0</v>
      </c>
      <c r="B1" s="39"/>
      <c r="C1" s="39"/>
      <c r="D1" s="39"/>
    </row>
    <row r="2" spans="1:13" x14ac:dyDescent="0.35">
      <c r="A2" s="27" t="s">
        <v>1</v>
      </c>
      <c r="B2" s="27"/>
      <c r="C2" s="27"/>
      <c r="D2" s="27"/>
      <c r="E2" s="2"/>
    </row>
    <row r="3" spans="1:13" x14ac:dyDescent="0.3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2"/>
      <c r="K3" s="2"/>
      <c r="L3" s="2"/>
      <c r="M3" s="2"/>
    </row>
    <row r="4" spans="1:13" ht="10.199999999999999" customHeight="1" x14ac:dyDescent="0.35"/>
    <row r="5" spans="1:13" x14ac:dyDescent="0.35">
      <c r="A5" s="34" t="s">
        <v>3</v>
      </c>
      <c r="B5" s="34" t="s">
        <v>4</v>
      </c>
      <c r="C5" s="66" t="s">
        <v>90</v>
      </c>
      <c r="D5" s="36" t="s">
        <v>5</v>
      </c>
      <c r="E5" s="37"/>
      <c r="F5" s="36" t="s">
        <v>6</v>
      </c>
      <c r="G5" s="38"/>
      <c r="H5" s="38"/>
      <c r="I5" s="37"/>
      <c r="J5" s="34" t="s">
        <v>7</v>
      </c>
    </row>
    <row r="6" spans="1:13" x14ac:dyDescent="0.35">
      <c r="A6" s="35"/>
      <c r="B6" s="35"/>
      <c r="C6" s="67"/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35"/>
    </row>
    <row r="7" spans="1:13" x14ac:dyDescent="0.35">
      <c r="A7" s="15">
        <v>1</v>
      </c>
      <c r="B7" s="15" t="s">
        <v>14</v>
      </c>
      <c r="C7" s="68">
        <v>38</v>
      </c>
      <c r="D7" s="61" t="s">
        <v>15</v>
      </c>
      <c r="E7" s="61"/>
      <c r="F7" s="61">
        <v>7</v>
      </c>
      <c r="G7" s="61">
        <v>10</v>
      </c>
      <c r="H7" s="61">
        <v>19</v>
      </c>
      <c r="I7" s="61">
        <v>2</v>
      </c>
      <c r="J7" s="61">
        <f>SUM(F7:I7)</f>
        <v>38</v>
      </c>
    </row>
    <row r="8" spans="1:13" x14ac:dyDescent="0.35">
      <c r="A8" s="15">
        <v>2</v>
      </c>
      <c r="B8" s="15" t="s">
        <v>16</v>
      </c>
      <c r="C8" s="11">
        <v>38</v>
      </c>
      <c r="D8" s="61" t="s">
        <v>15</v>
      </c>
      <c r="E8" s="61"/>
      <c r="F8" s="61">
        <v>7</v>
      </c>
      <c r="G8" s="61">
        <v>10</v>
      </c>
      <c r="H8" s="61">
        <v>19</v>
      </c>
      <c r="I8" s="61">
        <v>2</v>
      </c>
      <c r="J8" s="61">
        <f>SUM(F8:I8)</f>
        <v>38</v>
      </c>
    </row>
    <row r="9" spans="1:13" x14ac:dyDescent="0.35">
      <c r="A9" s="15">
        <v>3</v>
      </c>
      <c r="B9" s="15" t="s">
        <v>17</v>
      </c>
      <c r="C9" s="68">
        <v>38</v>
      </c>
      <c r="D9" s="61" t="s">
        <v>18</v>
      </c>
      <c r="E9" s="61" t="s">
        <v>15</v>
      </c>
      <c r="F9" s="61">
        <v>10</v>
      </c>
      <c r="G9" s="61">
        <v>8</v>
      </c>
      <c r="H9" s="61">
        <v>18</v>
      </c>
      <c r="I9" s="61">
        <v>2</v>
      </c>
      <c r="J9" s="61">
        <f>SUM(F9:I9)</f>
        <v>38</v>
      </c>
    </row>
    <row r="10" spans="1:13" x14ac:dyDescent="0.35">
      <c r="A10" s="15">
        <v>4</v>
      </c>
      <c r="B10" s="15" t="s">
        <v>19</v>
      </c>
      <c r="C10" s="68">
        <v>37</v>
      </c>
      <c r="D10" s="61" t="s">
        <v>15</v>
      </c>
      <c r="E10" s="61"/>
      <c r="F10" s="61">
        <v>7</v>
      </c>
      <c r="G10" s="61">
        <v>10</v>
      </c>
      <c r="H10" s="61">
        <v>19</v>
      </c>
      <c r="I10" s="61">
        <v>1</v>
      </c>
      <c r="J10" s="61">
        <f>SUM(F10:I10)</f>
        <v>37</v>
      </c>
    </row>
    <row r="11" spans="1:13" x14ac:dyDescent="0.35">
      <c r="A11" s="40" t="s">
        <v>20</v>
      </c>
      <c r="B11" s="41"/>
      <c r="C11" s="62">
        <f>SUM(C7,C8,C9,C10)</f>
        <v>151</v>
      </c>
      <c r="D11" s="62">
        <v>3</v>
      </c>
      <c r="E11" s="62">
        <v>1</v>
      </c>
      <c r="F11" s="62">
        <f t="shared" ref="E11:I11" si="0">SUM(F7,F8,F9,F10)</f>
        <v>31</v>
      </c>
      <c r="G11" s="62">
        <f>SUM(G7,G8,G9,G10)</f>
        <v>38</v>
      </c>
      <c r="H11" s="62">
        <v>75</v>
      </c>
      <c r="I11" s="62">
        <v>7</v>
      </c>
      <c r="J11" s="62">
        <f>SUM(F11:I11)</f>
        <v>151</v>
      </c>
    </row>
    <row r="12" spans="1:13" x14ac:dyDescent="0.35">
      <c r="A12" s="15">
        <v>5</v>
      </c>
      <c r="B12" s="15" t="s">
        <v>21</v>
      </c>
      <c r="C12" s="68">
        <v>37</v>
      </c>
      <c r="D12" s="61" t="s">
        <v>15</v>
      </c>
      <c r="E12" s="61"/>
      <c r="F12" s="61">
        <v>8</v>
      </c>
      <c r="G12" s="61">
        <v>8</v>
      </c>
      <c r="H12" s="61">
        <v>21</v>
      </c>
      <c r="I12" s="61">
        <v>0</v>
      </c>
      <c r="J12" s="61">
        <f>SUM(F12:I12)</f>
        <v>37</v>
      </c>
    </row>
    <row r="13" spans="1:13" x14ac:dyDescent="0.35">
      <c r="A13" s="15">
        <v>6</v>
      </c>
      <c r="B13" s="15" t="s">
        <v>22</v>
      </c>
      <c r="C13" s="68">
        <v>38</v>
      </c>
      <c r="D13" s="61" t="s">
        <v>15</v>
      </c>
      <c r="E13" s="61"/>
      <c r="F13" s="61">
        <v>7</v>
      </c>
      <c r="G13" s="61">
        <v>9</v>
      </c>
      <c r="H13" s="61">
        <v>22</v>
      </c>
      <c r="I13" s="61">
        <v>0</v>
      </c>
      <c r="J13" s="61">
        <f>SUM(F13:I13)</f>
        <v>38</v>
      </c>
    </row>
    <row r="14" spans="1:13" x14ac:dyDescent="0.35">
      <c r="A14" s="15">
        <v>7</v>
      </c>
      <c r="B14" s="15" t="s">
        <v>23</v>
      </c>
      <c r="C14" s="68">
        <v>34</v>
      </c>
      <c r="D14" s="61"/>
      <c r="E14" s="61" t="s">
        <v>15</v>
      </c>
      <c r="F14" s="61">
        <v>7</v>
      </c>
      <c r="G14" s="61">
        <v>7</v>
      </c>
      <c r="H14" s="61">
        <v>19</v>
      </c>
      <c r="I14" s="61">
        <v>1</v>
      </c>
      <c r="J14" s="61">
        <f>SUM(F14:I14)</f>
        <v>34</v>
      </c>
    </row>
    <row r="15" spans="1:13" x14ac:dyDescent="0.35">
      <c r="A15" s="15">
        <v>8</v>
      </c>
      <c r="B15" s="15" t="s">
        <v>24</v>
      </c>
      <c r="C15" s="68">
        <v>37</v>
      </c>
      <c r="D15" s="61" t="s">
        <v>15</v>
      </c>
      <c r="E15" s="61"/>
      <c r="F15" s="61">
        <v>9</v>
      </c>
      <c r="G15" s="61">
        <v>7</v>
      </c>
      <c r="H15" s="61">
        <v>21</v>
      </c>
      <c r="I15" s="61">
        <v>0</v>
      </c>
      <c r="J15" s="61">
        <f>SUM(F15:I15)</f>
        <v>37</v>
      </c>
    </row>
    <row r="16" spans="1:13" x14ac:dyDescent="0.35">
      <c r="A16" s="65" t="s">
        <v>93</v>
      </c>
      <c r="B16" s="20"/>
      <c r="C16" s="62">
        <f t="shared" ref="C16" si="1">SUM(C12,C13,C14,C15)</f>
        <v>146</v>
      </c>
      <c r="D16" s="62">
        <v>3</v>
      </c>
      <c r="E16" s="62">
        <v>1</v>
      </c>
      <c r="F16" s="62">
        <f t="shared" ref="E16:I16" si="2">SUM(F12,F13,F14,F15)</f>
        <v>31</v>
      </c>
      <c r="G16" s="62">
        <f t="shared" si="2"/>
        <v>31</v>
      </c>
      <c r="H16" s="62">
        <v>83</v>
      </c>
      <c r="I16" s="62">
        <v>1</v>
      </c>
      <c r="J16" s="62">
        <f>SUM(F16:I16)</f>
        <v>146</v>
      </c>
    </row>
    <row r="17" spans="1:10" x14ac:dyDescent="0.35">
      <c r="A17" s="15">
        <v>9</v>
      </c>
      <c r="B17" s="15" t="s">
        <v>25</v>
      </c>
      <c r="C17" s="68">
        <v>28</v>
      </c>
      <c r="D17" s="61" t="s">
        <v>15</v>
      </c>
      <c r="E17" s="61"/>
      <c r="F17" s="61">
        <v>5</v>
      </c>
      <c r="G17" s="61">
        <v>7</v>
      </c>
      <c r="H17" s="61">
        <v>16</v>
      </c>
      <c r="I17" s="61">
        <v>0</v>
      </c>
      <c r="J17" s="61">
        <f>SUM(F17:I17)</f>
        <v>28</v>
      </c>
    </row>
    <row r="18" spans="1:10" x14ac:dyDescent="0.35">
      <c r="A18" s="15">
        <v>10</v>
      </c>
      <c r="B18" s="15" t="s">
        <v>26</v>
      </c>
      <c r="C18" s="68">
        <v>28</v>
      </c>
      <c r="D18" s="61" t="s">
        <v>15</v>
      </c>
      <c r="E18" s="61"/>
      <c r="F18" s="61">
        <v>5</v>
      </c>
      <c r="G18" s="61">
        <v>7</v>
      </c>
      <c r="H18" s="61">
        <v>16</v>
      </c>
      <c r="I18" s="61">
        <v>0</v>
      </c>
      <c r="J18" s="61">
        <f>SUM(F18:I18)</f>
        <v>28</v>
      </c>
    </row>
    <row r="19" spans="1:10" x14ac:dyDescent="0.35">
      <c r="A19" s="15">
        <v>11</v>
      </c>
      <c r="B19" s="15" t="s">
        <v>27</v>
      </c>
      <c r="C19" s="68">
        <v>29</v>
      </c>
      <c r="D19" s="61" t="s">
        <v>15</v>
      </c>
      <c r="E19" s="61"/>
      <c r="F19" s="61">
        <v>5</v>
      </c>
      <c r="G19" s="61">
        <v>7</v>
      </c>
      <c r="H19" s="61">
        <v>17</v>
      </c>
      <c r="I19" s="61">
        <v>0</v>
      </c>
      <c r="J19" s="61">
        <f>SUM(F19:I19)</f>
        <v>29</v>
      </c>
    </row>
    <row r="20" spans="1:10" x14ac:dyDescent="0.35">
      <c r="A20" s="15">
        <v>12</v>
      </c>
      <c r="B20" s="15" t="s">
        <v>28</v>
      </c>
      <c r="C20" s="68">
        <v>29</v>
      </c>
      <c r="D20" s="61" t="s">
        <v>15</v>
      </c>
      <c r="E20" s="61"/>
      <c r="F20" s="61">
        <v>5</v>
      </c>
      <c r="G20" s="61">
        <v>7</v>
      </c>
      <c r="H20" s="61">
        <v>17</v>
      </c>
      <c r="I20" s="61">
        <v>0</v>
      </c>
      <c r="J20" s="61">
        <f>SUM(F20:I20)</f>
        <v>29</v>
      </c>
    </row>
    <row r="21" spans="1:10" x14ac:dyDescent="0.35">
      <c r="A21" s="69" t="s">
        <v>92</v>
      </c>
      <c r="B21" s="70"/>
      <c r="C21" s="62">
        <f t="shared" ref="C21" si="3">SUM(C17,C18,C19,C20)</f>
        <v>114</v>
      </c>
      <c r="D21" s="62">
        <v>4</v>
      </c>
      <c r="E21" s="62">
        <f t="shared" ref="E21:I21" si="4">SUM(E17,E18,E19,E20)</f>
        <v>0</v>
      </c>
      <c r="F21" s="62">
        <f t="shared" si="4"/>
        <v>20</v>
      </c>
      <c r="G21" s="62">
        <f t="shared" si="4"/>
        <v>28</v>
      </c>
      <c r="H21" s="62">
        <v>66</v>
      </c>
      <c r="I21" s="62">
        <f t="shared" si="4"/>
        <v>0</v>
      </c>
      <c r="J21" s="72">
        <f>SUM(F21:I21)</f>
        <v>114</v>
      </c>
    </row>
    <row r="22" spans="1:10" x14ac:dyDescent="0.35">
      <c r="A22" s="15">
        <v>13</v>
      </c>
      <c r="B22" s="15" t="s">
        <v>29</v>
      </c>
      <c r="C22" s="68">
        <v>35</v>
      </c>
      <c r="D22" s="61" t="s">
        <v>15</v>
      </c>
      <c r="E22" s="61"/>
      <c r="F22" s="61">
        <v>5</v>
      </c>
      <c r="G22" s="63">
        <v>9</v>
      </c>
      <c r="H22" s="61">
        <v>21</v>
      </c>
      <c r="I22" s="61">
        <v>0</v>
      </c>
      <c r="J22" s="61">
        <f>SUM(F22:I22)</f>
        <v>35</v>
      </c>
    </row>
    <row r="23" spans="1:10" x14ac:dyDescent="0.35">
      <c r="A23" s="15">
        <v>14</v>
      </c>
      <c r="B23" s="15" t="s">
        <v>30</v>
      </c>
      <c r="C23" s="68">
        <v>37</v>
      </c>
      <c r="D23" s="61" t="s">
        <v>15</v>
      </c>
      <c r="E23" s="61"/>
      <c r="F23" s="61">
        <v>4</v>
      </c>
      <c r="G23" s="63">
        <v>11</v>
      </c>
      <c r="H23" s="61">
        <v>22</v>
      </c>
      <c r="I23" s="61">
        <v>0</v>
      </c>
      <c r="J23" s="61">
        <f>SUM(F23:I23)</f>
        <v>37</v>
      </c>
    </row>
    <row r="24" spans="1:10" x14ac:dyDescent="0.35">
      <c r="A24" s="15">
        <v>15</v>
      </c>
      <c r="B24" s="15" t="s">
        <v>31</v>
      </c>
      <c r="C24" s="68">
        <v>35</v>
      </c>
      <c r="D24" s="61" t="s">
        <v>15</v>
      </c>
      <c r="E24" s="61"/>
      <c r="F24" s="61">
        <v>5</v>
      </c>
      <c r="G24" s="63">
        <v>9</v>
      </c>
      <c r="H24" s="61">
        <v>21</v>
      </c>
      <c r="I24" s="61">
        <v>0</v>
      </c>
      <c r="J24" s="61">
        <f>SUM(F24:I24)</f>
        <v>35</v>
      </c>
    </row>
    <row r="25" spans="1:10" x14ac:dyDescent="0.35">
      <c r="A25" s="15">
        <v>16</v>
      </c>
      <c r="B25" s="15" t="s">
        <v>32</v>
      </c>
      <c r="C25" s="68">
        <v>34</v>
      </c>
      <c r="D25" s="61" t="s">
        <v>15</v>
      </c>
      <c r="E25" s="61"/>
      <c r="F25" s="61">
        <v>5</v>
      </c>
      <c r="G25" s="63">
        <v>9</v>
      </c>
      <c r="H25" s="61">
        <v>20</v>
      </c>
      <c r="I25" s="61">
        <v>0</v>
      </c>
      <c r="J25" s="61">
        <f>SUM(F25:I25)</f>
        <v>34</v>
      </c>
    </row>
    <row r="26" spans="1:10" x14ac:dyDescent="0.35">
      <c r="A26" s="40" t="s">
        <v>33</v>
      </c>
      <c r="B26" s="41"/>
      <c r="C26" s="62">
        <f t="shared" ref="C26" si="5">SUM(C22,C23,C24,C25)</f>
        <v>141</v>
      </c>
      <c r="D26" s="62">
        <v>4</v>
      </c>
      <c r="E26" s="62">
        <f t="shared" ref="E26:I26" si="6">SUM(E22,E23,E24,E25)</f>
        <v>0</v>
      </c>
      <c r="F26" s="62">
        <f>SUM(F22:F25)</f>
        <v>19</v>
      </c>
      <c r="G26" s="62">
        <f t="shared" si="6"/>
        <v>38</v>
      </c>
      <c r="H26" s="62">
        <v>84</v>
      </c>
      <c r="I26" s="62">
        <f t="shared" si="6"/>
        <v>0</v>
      </c>
      <c r="J26" s="72">
        <f>SUM(F26:I26)</f>
        <v>141</v>
      </c>
    </row>
    <row r="27" spans="1:10" x14ac:dyDescent="0.35">
      <c r="A27" s="15">
        <v>17</v>
      </c>
      <c r="B27" s="15" t="s">
        <v>34</v>
      </c>
      <c r="C27" s="68">
        <v>33</v>
      </c>
      <c r="D27" s="61" t="s">
        <v>15</v>
      </c>
      <c r="E27" s="61"/>
      <c r="F27" s="61">
        <v>5</v>
      </c>
      <c r="G27" s="61">
        <v>9</v>
      </c>
      <c r="H27" s="61">
        <v>19</v>
      </c>
      <c r="I27" s="61">
        <v>0</v>
      </c>
      <c r="J27" s="61">
        <f>SUM(F27:I27)</f>
        <v>33</v>
      </c>
    </row>
    <row r="28" spans="1:10" x14ac:dyDescent="0.35">
      <c r="A28" s="15">
        <v>18</v>
      </c>
      <c r="B28" s="15" t="s">
        <v>35</v>
      </c>
      <c r="C28" s="68">
        <v>33</v>
      </c>
      <c r="D28" s="61" t="s">
        <v>15</v>
      </c>
      <c r="E28" s="61"/>
      <c r="F28" s="61">
        <v>5</v>
      </c>
      <c r="G28" s="61">
        <v>9</v>
      </c>
      <c r="H28" s="61">
        <v>19</v>
      </c>
      <c r="I28" s="61">
        <v>0</v>
      </c>
      <c r="J28" s="61">
        <f>SUM(F28:I28)</f>
        <v>33</v>
      </c>
    </row>
    <row r="29" spans="1:10" x14ac:dyDescent="0.35">
      <c r="A29" s="15">
        <v>19</v>
      </c>
      <c r="B29" s="15" t="s">
        <v>36</v>
      </c>
      <c r="C29" s="68">
        <v>33</v>
      </c>
      <c r="D29" s="61" t="s">
        <v>15</v>
      </c>
      <c r="E29" s="61"/>
      <c r="F29" s="61">
        <v>5</v>
      </c>
      <c r="G29" s="61">
        <v>9</v>
      </c>
      <c r="H29" s="61">
        <v>19</v>
      </c>
      <c r="I29" s="61">
        <v>0</v>
      </c>
      <c r="J29" s="61">
        <f>SUM(F29:I29)</f>
        <v>33</v>
      </c>
    </row>
    <row r="30" spans="1:10" x14ac:dyDescent="0.35">
      <c r="A30" s="15">
        <v>20</v>
      </c>
      <c r="B30" s="15" t="s">
        <v>37</v>
      </c>
      <c r="C30" s="68">
        <v>35</v>
      </c>
      <c r="D30" s="61" t="s">
        <v>15</v>
      </c>
      <c r="E30" s="61"/>
      <c r="F30" s="61">
        <v>5</v>
      </c>
      <c r="G30" s="61">
        <v>9</v>
      </c>
      <c r="H30" s="61">
        <v>21</v>
      </c>
      <c r="I30" s="61">
        <v>0</v>
      </c>
      <c r="J30" s="61">
        <f>SUM(F30:I30)</f>
        <v>35</v>
      </c>
    </row>
    <row r="31" spans="1:10" x14ac:dyDescent="0.35">
      <c r="A31" s="65" t="s">
        <v>91</v>
      </c>
      <c r="B31" s="71"/>
      <c r="C31" s="62">
        <f t="shared" ref="C31" si="7">SUM(C27,C28,C29,C30)</f>
        <v>134</v>
      </c>
      <c r="D31" s="62">
        <v>4</v>
      </c>
      <c r="E31" s="62">
        <v>0</v>
      </c>
      <c r="F31" s="62">
        <f t="shared" ref="E31:I31" si="8">SUM(F27,F28,F29,F30)</f>
        <v>20</v>
      </c>
      <c r="G31" s="62">
        <f>SUM(G27,G28,G29,G30)</f>
        <v>36</v>
      </c>
      <c r="H31" s="62">
        <v>78</v>
      </c>
      <c r="I31" s="62">
        <f t="shared" si="8"/>
        <v>0</v>
      </c>
      <c r="J31" s="62">
        <f>SUM(F31:I31)</f>
        <v>134</v>
      </c>
    </row>
    <row r="32" spans="1:10" x14ac:dyDescent="0.35">
      <c r="A32" s="31" t="s">
        <v>38</v>
      </c>
      <c r="B32" s="32"/>
      <c r="C32" s="64">
        <f t="shared" ref="C32" si="9">SUM(C11,C16,C21,C26,C31)</f>
        <v>686</v>
      </c>
      <c r="D32" s="64">
        <v>18</v>
      </c>
      <c r="E32" s="64">
        <v>2</v>
      </c>
      <c r="F32" s="64">
        <f>SUM(F11,F16,F21,F26,F31)</f>
        <v>121</v>
      </c>
      <c r="G32" s="64">
        <f>SUM(G11,G16,G21,G26,G31)</f>
        <v>171</v>
      </c>
      <c r="H32" s="64">
        <f>SUM(H11,H16,H21,H26,H31)</f>
        <v>386</v>
      </c>
      <c r="I32" s="62">
        <v>8</v>
      </c>
      <c r="J32" s="61">
        <f>SUM(F32:I32)</f>
        <v>686</v>
      </c>
    </row>
    <row r="33" spans="1:4" x14ac:dyDescent="0.35">
      <c r="A33" s="28" t="s">
        <v>85</v>
      </c>
      <c r="B33" s="29"/>
      <c r="C33" s="29"/>
      <c r="D33" s="30"/>
    </row>
    <row r="34" spans="1:4" x14ac:dyDescent="0.35">
      <c r="A34" s="21" t="s">
        <v>87</v>
      </c>
      <c r="B34" s="22"/>
      <c r="C34" s="22"/>
      <c r="D34" s="23"/>
    </row>
    <row r="35" spans="1:4" x14ac:dyDescent="0.35">
      <c r="A35" s="21" t="s">
        <v>86</v>
      </c>
      <c r="B35" s="22"/>
      <c r="C35" s="22"/>
      <c r="D35" s="23"/>
    </row>
    <row r="36" spans="1:4" x14ac:dyDescent="0.35">
      <c r="A36" s="21" t="s">
        <v>94</v>
      </c>
      <c r="B36" s="22"/>
      <c r="C36" s="22"/>
      <c r="D36" s="23"/>
    </row>
    <row r="37" spans="1:4" x14ac:dyDescent="0.35">
      <c r="A37" s="21" t="s">
        <v>95</v>
      </c>
      <c r="B37" s="22"/>
      <c r="C37" s="22"/>
      <c r="D37" s="23"/>
    </row>
    <row r="38" spans="1:4" x14ac:dyDescent="0.35">
      <c r="A38" s="21" t="s">
        <v>96</v>
      </c>
      <c r="B38" s="22"/>
      <c r="C38" s="22"/>
      <c r="D38" s="23"/>
    </row>
    <row r="39" spans="1:4" x14ac:dyDescent="0.35">
      <c r="A39" s="21" t="s">
        <v>97</v>
      </c>
      <c r="B39" s="22"/>
      <c r="C39" s="22"/>
      <c r="D39" s="23"/>
    </row>
    <row r="40" spans="1:4" x14ac:dyDescent="0.35">
      <c r="A40" s="21" t="s">
        <v>88</v>
      </c>
      <c r="B40" s="22"/>
      <c r="C40" s="22"/>
      <c r="D40" s="23"/>
    </row>
    <row r="41" spans="1:4" x14ac:dyDescent="0.35">
      <c r="A41" s="24" t="s">
        <v>98</v>
      </c>
      <c r="B41" s="25"/>
      <c r="C41" s="25"/>
      <c r="D41" s="26"/>
    </row>
  </sheetData>
  <mergeCells count="21">
    <mergeCell ref="A26:B26"/>
    <mergeCell ref="B5:B6"/>
    <mergeCell ref="A11:B11"/>
    <mergeCell ref="J5:J6"/>
    <mergeCell ref="A1:D1"/>
    <mergeCell ref="A38:D38"/>
    <mergeCell ref="A39:D39"/>
    <mergeCell ref="A40:D40"/>
    <mergeCell ref="A41:D41"/>
    <mergeCell ref="A2:D2"/>
    <mergeCell ref="A33:D33"/>
    <mergeCell ref="A34:D34"/>
    <mergeCell ref="A35:D35"/>
    <mergeCell ref="A36:D36"/>
    <mergeCell ref="A37:D37"/>
    <mergeCell ref="A32:B32"/>
    <mergeCell ref="A3:I3"/>
    <mergeCell ref="A5:A6"/>
    <mergeCell ref="C5:C6"/>
    <mergeCell ref="D5:E5"/>
    <mergeCell ref="F5:I5"/>
  </mergeCells>
  <pageMargins left="0.7" right="0.7" top="0.26" bottom="0.3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F652-A8D0-4E90-9629-CA8F219AB3F4}">
  <dimension ref="A1:P60"/>
  <sheetViews>
    <sheetView tabSelected="1" workbookViewId="0">
      <selection activeCell="J23" sqref="J23"/>
    </sheetView>
  </sheetViews>
  <sheetFormatPr defaultColWidth="12.33203125" defaultRowHeight="14.4" x14ac:dyDescent="0.3"/>
  <cols>
    <col min="1" max="1" width="4.44140625" customWidth="1"/>
    <col min="2" max="2" width="23.77734375" customWidth="1"/>
    <col min="3" max="3" width="14.44140625" customWidth="1"/>
    <col min="5" max="5" width="12.88671875" bestFit="1" customWidth="1"/>
  </cols>
  <sheetData>
    <row r="1" spans="1:16" ht="18" x14ac:dyDescent="0.35">
      <c r="A1" s="42" t="s">
        <v>0</v>
      </c>
      <c r="B1" s="42"/>
      <c r="C1" s="4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7.399999999999999" x14ac:dyDescent="0.3">
      <c r="A2" s="43" t="s">
        <v>1</v>
      </c>
      <c r="B2" s="43"/>
      <c r="C2" s="4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3.4" customHeight="1" x14ac:dyDescent="0.3">
      <c r="A3" s="44" t="s">
        <v>84</v>
      </c>
      <c r="B3" s="45"/>
      <c r="C3" s="45"/>
      <c r="D3" s="45"/>
      <c r="E3" s="45"/>
      <c r="F3" s="45"/>
      <c r="G3" s="45"/>
      <c r="H3" s="45"/>
      <c r="I3" s="45"/>
      <c r="J3" s="3"/>
      <c r="K3" s="3"/>
      <c r="L3" s="3"/>
      <c r="M3" s="3"/>
      <c r="N3" s="3"/>
      <c r="O3" s="3"/>
      <c r="P3" s="3"/>
    </row>
    <row r="4" spans="1:16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7.399999999999999" customHeight="1" x14ac:dyDescent="0.3">
      <c r="A5" s="46" t="s">
        <v>39</v>
      </c>
      <c r="B5" s="46"/>
      <c r="C5" s="46"/>
      <c r="D5" s="46"/>
      <c r="E5" s="4"/>
      <c r="F5" s="4"/>
      <c r="G5" s="4"/>
      <c r="H5" s="4"/>
      <c r="I5" s="4"/>
      <c r="J5" s="3"/>
      <c r="K5" s="3"/>
      <c r="L5" s="3"/>
      <c r="M5" s="3"/>
      <c r="N5" s="3"/>
      <c r="O5" s="3"/>
      <c r="P5" s="3"/>
    </row>
    <row r="6" spans="1:16" ht="18" customHeight="1" x14ac:dyDescent="0.3">
      <c r="A6" s="34" t="s">
        <v>3</v>
      </c>
      <c r="B6" s="47" t="s">
        <v>40</v>
      </c>
      <c r="C6" s="47" t="s">
        <v>41</v>
      </c>
      <c r="D6" s="49" t="s">
        <v>42</v>
      </c>
      <c r="E6" s="50"/>
      <c r="F6" s="49" t="s">
        <v>43</v>
      </c>
      <c r="G6" s="50"/>
      <c r="H6" s="49" t="s">
        <v>44</v>
      </c>
      <c r="I6" s="50"/>
      <c r="J6" s="3"/>
      <c r="K6" s="3"/>
      <c r="L6" s="3"/>
      <c r="M6" s="3"/>
      <c r="N6" s="3"/>
      <c r="O6" s="3"/>
      <c r="P6" s="3"/>
    </row>
    <row r="7" spans="1:16" ht="18" customHeight="1" x14ac:dyDescent="0.3">
      <c r="A7" s="35"/>
      <c r="B7" s="48"/>
      <c r="C7" s="48"/>
      <c r="D7" s="16" t="s">
        <v>45</v>
      </c>
      <c r="E7" s="16" t="s">
        <v>46</v>
      </c>
      <c r="F7" s="16" t="s">
        <v>45</v>
      </c>
      <c r="G7" s="16" t="s">
        <v>46</v>
      </c>
      <c r="H7" s="16" t="s">
        <v>45</v>
      </c>
      <c r="I7" s="16" t="s">
        <v>46</v>
      </c>
      <c r="J7" s="3"/>
      <c r="K7" s="3"/>
      <c r="L7" s="3"/>
      <c r="M7" s="3"/>
      <c r="N7" s="3"/>
      <c r="O7" s="3"/>
      <c r="P7" s="3"/>
    </row>
    <row r="8" spans="1:16" ht="18" customHeight="1" x14ac:dyDescent="0.3">
      <c r="A8" s="17">
        <v>1</v>
      </c>
      <c r="B8" s="6" t="s">
        <v>47</v>
      </c>
      <c r="C8" s="11">
        <v>686</v>
      </c>
      <c r="D8" s="11">
        <v>289</v>
      </c>
      <c r="E8" s="18">
        <f>D8/C8</f>
        <v>0.42128279883381925</v>
      </c>
      <c r="F8" s="11">
        <v>389</v>
      </c>
      <c r="G8" s="18">
        <f>F8/C8</f>
        <v>0.56705539358600587</v>
      </c>
      <c r="H8" s="11">
        <v>8</v>
      </c>
      <c r="I8" s="18">
        <f>H8/C8</f>
        <v>1.1661807580174927E-2</v>
      </c>
      <c r="J8" s="3"/>
      <c r="K8" s="3"/>
      <c r="L8" s="3"/>
      <c r="M8" s="3"/>
      <c r="N8" s="3"/>
      <c r="O8" s="3"/>
      <c r="P8" s="3"/>
    </row>
    <row r="9" spans="1:16" ht="18" customHeight="1" x14ac:dyDescent="0.3">
      <c r="A9" s="17">
        <v>2</v>
      </c>
      <c r="B9" s="6" t="s">
        <v>48</v>
      </c>
      <c r="C9" s="11">
        <v>686</v>
      </c>
      <c r="D9" s="11">
        <v>299</v>
      </c>
      <c r="E9" s="18">
        <f t="shared" ref="E9:E20" si="0">D9/C9</f>
        <v>0.4358600583090379</v>
      </c>
      <c r="F9" s="11">
        <v>379</v>
      </c>
      <c r="G9" s="18">
        <f t="shared" ref="G9:G20" si="1">F9/C9</f>
        <v>0.55247813411078717</v>
      </c>
      <c r="H9" s="11">
        <v>8</v>
      </c>
      <c r="I9" s="18">
        <f t="shared" ref="I9:I20" si="2">H9/C9</f>
        <v>1.1661807580174927E-2</v>
      </c>
      <c r="J9" s="3"/>
      <c r="K9" s="3"/>
      <c r="L9" s="3"/>
      <c r="M9" s="3"/>
      <c r="N9" s="3"/>
      <c r="O9" s="3"/>
      <c r="P9" s="3"/>
    </row>
    <row r="10" spans="1:16" ht="18" customHeight="1" x14ac:dyDescent="0.3">
      <c r="A10" s="17">
        <v>3</v>
      </c>
      <c r="B10" s="6" t="s">
        <v>49</v>
      </c>
      <c r="C10" s="11">
        <v>411</v>
      </c>
      <c r="D10" s="11">
        <v>185</v>
      </c>
      <c r="E10" s="18">
        <f t="shared" si="0"/>
        <v>0.45012165450121655</v>
      </c>
      <c r="F10" s="11">
        <v>226</v>
      </c>
      <c r="G10" s="18">
        <f t="shared" si="1"/>
        <v>0.54987834549878345</v>
      </c>
      <c r="H10" s="11">
        <v>0</v>
      </c>
      <c r="I10" s="18">
        <f t="shared" si="2"/>
        <v>0</v>
      </c>
      <c r="J10" s="3"/>
      <c r="K10" s="3"/>
      <c r="L10" s="7"/>
      <c r="M10" s="3"/>
      <c r="N10" s="3"/>
      <c r="O10" s="3"/>
      <c r="P10" s="3"/>
    </row>
    <row r="11" spans="1:16" ht="18" customHeight="1" x14ac:dyDescent="0.3">
      <c r="A11" s="17">
        <v>4</v>
      </c>
      <c r="B11" s="6" t="s">
        <v>50</v>
      </c>
      <c r="C11" s="11">
        <v>275</v>
      </c>
      <c r="D11" s="11">
        <v>113</v>
      </c>
      <c r="E11" s="18">
        <f t="shared" si="0"/>
        <v>0.41090909090909089</v>
      </c>
      <c r="F11" s="11">
        <v>162</v>
      </c>
      <c r="G11" s="18">
        <f t="shared" si="1"/>
        <v>0.58909090909090911</v>
      </c>
      <c r="H11" s="11">
        <v>0</v>
      </c>
      <c r="I11" s="18">
        <f t="shared" si="2"/>
        <v>0</v>
      </c>
      <c r="J11" s="3"/>
      <c r="K11" s="3"/>
      <c r="L11" s="3"/>
      <c r="M11" s="3"/>
      <c r="N11" s="3"/>
      <c r="O11" s="3"/>
      <c r="P11" s="3"/>
    </row>
    <row r="12" spans="1:16" ht="18" customHeight="1" x14ac:dyDescent="0.3">
      <c r="A12" s="17">
        <v>5</v>
      </c>
      <c r="B12" s="6" t="s">
        <v>51</v>
      </c>
      <c r="C12" s="11">
        <v>275</v>
      </c>
      <c r="D12" s="11">
        <v>113</v>
      </c>
      <c r="E12" s="18">
        <f t="shared" si="0"/>
        <v>0.41090909090909089</v>
      </c>
      <c r="F12" s="11">
        <v>162</v>
      </c>
      <c r="G12" s="18">
        <f t="shared" si="1"/>
        <v>0.58909090909090911</v>
      </c>
      <c r="H12" s="11">
        <v>0</v>
      </c>
      <c r="I12" s="18">
        <f t="shared" si="2"/>
        <v>0</v>
      </c>
      <c r="J12" s="3"/>
      <c r="K12" s="3"/>
      <c r="L12" s="3"/>
      <c r="M12" s="3"/>
      <c r="N12" s="3"/>
      <c r="O12" s="3"/>
      <c r="P12" s="3"/>
    </row>
    <row r="13" spans="1:16" ht="18" customHeight="1" x14ac:dyDescent="0.3">
      <c r="A13" s="17">
        <v>6</v>
      </c>
      <c r="B13" s="6" t="s">
        <v>52</v>
      </c>
      <c r="C13" s="11">
        <v>686</v>
      </c>
      <c r="D13" s="11">
        <v>289</v>
      </c>
      <c r="E13" s="18">
        <f t="shared" si="0"/>
        <v>0.42128279883381925</v>
      </c>
      <c r="F13" s="11">
        <v>397</v>
      </c>
      <c r="G13" s="18">
        <f t="shared" si="1"/>
        <v>0.57871720116618075</v>
      </c>
      <c r="H13" s="11">
        <v>0</v>
      </c>
      <c r="I13" s="18">
        <f t="shared" si="2"/>
        <v>0</v>
      </c>
      <c r="J13" s="3"/>
      <c r="K13" s="3"/>
      <c r="L13" s="3"/>
      <c r="M13" s="3"/>
      <c r="N13" s="3"/>
      <c r="O13" s="3"/>
      <c r="P13" s="3"/>
    </row>
    <row r="14" spans="1:16" ht="18" customHeight="1" x14ac:dyDescent="0.3">
      <c r="A14" s="17">
        <v>7</v>
      </c>
      <c r="B14" s="6" t="s">
        <v>53</v>
      </c>
      <c r="C14" s="11">
        <v>686</v>
      </c>
      <c r="D14" s="11">
        <v>302</v>
      </c>
      <c r="E14" s="18">
        <f t="shared" si="0"/>
        <v>0.44023323615160348</v>
      </c>
      <c r="F14" s="11">
        <v>384</v>
      </c>
      <c r="G14" s="18">
        <f t="shared" si="1"/>
        <v>0.55976676384839652</v>
      </c>
      <c r="H14" s="11">
        <v>0</v>
      </c>
      <c r="I14" s="18">
        <f t="shared" si="2"/>
        <v>0</v>
      </c>
      <c r="J14" s="3"/>
      <c r="K14" s="3"/>
      <c r="L14" s="3"/>
      <c r="M14" s="3"/>
      <c r="N14" s="3"/>
      <c r="O14" s="3"/>
      <c r="P14" s="3"/>
    </row>
    <row r="15" spans="1:16" ht="18" customHeight="1" x14ac:dyDescent="0.3">
      <c r="A15" s="17">
        <v>8</v>
      </c>
      <c r="B15" s="6" t="s">
        <v>54</v>
      </c>
      <c r="C15" s="11">
        <v>686</v>
      </c>
      <c r="D15" s="11">
        <v>300</v>
      </c>
      <c r="E15" s="18">
        <f t="shared" si="0"/>
        <v>0.43731778425655976</v>
      </c>
      <c r="F15" s="11">
        <v>368</v>
      </c>
      <c r="G15" s="18">
        <f t="shared" si="1"/>
        <v>0.53644314868804666</v>
      </c>
      <c r="H15" s="11">
        <v>0</v>
      </c>
      <c r="I15" s="18">
        <f t="shared" si="2"/>
        <v>0</v>
      </c>
      <c r="J15" s="3"/>
      <c r="K15" s="3"/>
      <c r="L15" s="3"/>
      <c r="M15" s="3"/>
      <c r="N15" s="3"/>
      <c r="O15" s="3"/>
      <c r="P15" s="3"/>
    </row>
    <row r="16" spans="1:16" ht="18" customHeight="1" x14ac:dyDescent="0.3">
      <c r="A16" s="17">
        <v>9</v>
      </c>
      <c r="B16" s="6" t="s">
        <v>89</v>
      </c>
      <c r="C16" s="11">
        <v>389</v>
      </c>
      <c r="D16" s="11">
        <v>161</v>
      </c>
      <c r="E16" s="18">
        <f t="shared" si="0"/>
        <v>0.41388174807197942</v>
      </c>
      <c r="F16" s="11">
        <v>228</v>
      </c>
      <c r="G16" s="18">
        <f t="shared" si="1"/>
        <v>0.58611825192802058</v>
      </c>
      <c r="H16" s="11">
        <v>0</v>
      </c>
      <c r="I16" s="18">
        <f t="shared" si="2"/>
        <v>0</v>
      </c>
      <c r="J16" s="3"/>
      <c r="K16" s="3"/>
      <c r="L16" s="3"/>
      <c r="M16" s="3"/>
      <c r="N16" s="3"/>
      <c r="O16" s="3"/>
      <c r="P16" s="3"/>
    </row>
    <row r="17" spans="1:16" ht="18" customHeight="1" x14ac:dyDescent="0.3">
      <c r="A17" s="17">
        <v>10</v>
      </c>
      <c r="B17" s="6" t="s">
        <v>55</v>
      </c>
      <c r="C17" s="11">
        <v>389</v>
      </c>
      <c r="D17" s="11">
        <v>161</v>
      </c>
      <c r="E17" s="18">
        <f t="shared" si="0"/>
        <v>0.41388174807197942</v>
      </c>
      <c r="F17" s="11">
        <v>228</v>
      </c>
      <c r="G17" s="18">
        <f t="shared" si="1"/>
        <v>0.58611825192802058</v>
      </c>
      <c r="H17" s="11">
        <v>0</v>
      </c>
      <c r="I17" s="18">
        <f t="shared" si="2"/>
        <v>0</v>
      </c>
      <c r="J17" s="3"/>
      <c r="K17" s="3"/>
      <c r="L17" s="3"/>
      <c r="M17" s="3"/>
      <c r="N17" s="3"/>
      <c r="O17" s="3"/>
      <c r="P17" s="3"/>
    </row>
    <row r="18" spans="1:16" ht="18" customHeight="1" x14ac:dyDescent="0.3">
      <c r="A18" s="17">
        <v>11</v>
      </c>
      <c r="B18" s="19" t="s">
        <v>56</v>
      </c>
      <c r="C18" s="11">
        <v>686</v>
      </c>
      <c r="D18" s="11">
        <v>310</v>
      </c>
      <c r="E18" s="18">
        <f t="shared" si="0"/>
        <v>0.45189504373177841</v>
      </c>
      <c r="F18" s="11">
        <v>376</v>
      </c>
      <c r="G18" s="18">
        <f t="shared" si="1"/>
        <v>0.54810495626822153</v>
      </c>
      <c r="H18" s="11">
        <v>0</v>
      </c>
      <c r="I18" s="18">
        <f t="shared" si="2"/>
        <v>0</v>
      </c>
      <c r="J18" s="3"/>
      <c r="K18" s="3"/>
      <c r="L18" s="3"/>
      <c r="M18" s="3"/>
      <c r="N18" s="3"/>
      <c r="O18" s="3"/>
      <c r="P18" s="3"/>
    </row>
    <row r="19" spans="1:16" ht="18" customHeight="1" x14ac:dyDescent="0.3">
      <c r="A19" s="17">
        <v>12</v>
      </c>
      <c r="B19" s="19" t="s">
        <v>57</v>
      </c>
      <c r="C19" s="11">
        <v>389</v>
      </c>
      <c r="D19" s="11">
        <v>163</v>
      </c>
      <c r="E19" s="18">
        <f t="shared" si="0"/>
        <v>0.41902313624678661</v>
      </c>
      <c r="F19" s="11">
        <v>226</v>
      </c>
      <c r="G19" s="18">
        <f t="shared" si="1"/>
        <v>0.58097686375321334</v>
      </c>
      <c r="H19" s="11">
        <v>0</v>
      </c>
      <c r="I19" s="18">
        <f t="shared" si="2"/>
        <v>0</v>
      </c>
      <c r="J19" s="3"/>
      <c r="K19" s="3"/>
      <c r="L19" s="3"/>
      <c r="M19" s="3"/>
      <c r="N19" s="3"/>
      <c r="O19" s="3"/>
      <c r="P19" s="3"/>
    </row>
    <row r="20" spans="1:16" ht="18" customHeight="1" x14ac:dyDescent="0.3">
      <c r="A20" s="17">
        <v>13</v>
      </c>
      <c r="B20" s="19" t="s">
        <v>58</v>
      </c>
      <c r="C20" s="11">
        <v>686</v>
      </c>
      <c r="D20" s="11">
        <v>308</v>
      </c>
      <c r="E20" s="18">
        <f t="shared" si="0"/>
        <v>0.44897959183673469</v>
      </c>
      <c r="F20" s="11">
        <v>378</v>
      </c>
      <c r="G20" s="18">
        <f t="shared" si="1"/>
        <v>0.55102040816326525</v>
      </c>
      <c r="H20" s="11">
        <v>0</v>
      </c>
      <c r="I20" s="18">
        <f t="shared" si="2"/>
        <v>0</v>
      </c>
      <c r="J20" s="3"/>
      <c r="K20" s="3"/>
      <c r="L20" s="3"/>
      <c r="M20" s="3"/>
      <c r="N20" s="3"/>
      <c r="O20" s="3"/>
      <c r="P20" s="3"/>
    </row>
    <row r="21" spans="1:16" ht="18" customHeight="1" x14ac:dyDescent="0.3">
      <c r="A21" s="51" t="s">
        <v>59</v>
      </c>
      <c r="B21" s="51"/>
      <c r="C21" s="51"/>
      <c r="D21" s="8"/>
      <c r="E21" s="9"/>
      <c r="F21" s="8"/>
      <c r="G21" s="9"/>
      <c r="H21" s="8"/>
      <c r="I21" s="9"/>
      <c r="J21" s="3"/>
      <c r="K21" s="3"/>
      <c r="L21" s="3"/>
      <c r="M21" s="3"/>
      <c r="N21" s="3"/>
      <c r="O21" s="3"/>
      <c r="P21" s="3"/>
    </row>
    <row r="22" spans="1:16" ht="16.8" x14ac:dyDescent="0.3">
      <c r="A22" s="52" t="s">
        <v>60</v>
      </c>
      <c r="B22" s="52"/>
      <c r="C22" s="52"/>
      <c r="D22" s="52"/>
      <c r="E22" s="52"/>
      <c r="F22" s="52"/>
      <c r="G22" s="52"/>
      <c r="H22" s="52"/>
      <c r="I22" s="52"/>
      <c r="J22" s="3"/>
      <c r="K22" s="3"/>
      <c r="L22" s="3"/>
      <c r="M22" s="3"/>
      <c r="N22" s="3"/>
      <c r="O22" s="3"/>
      <c r="P22" s="3"/>
    </row>
    <row r="23" spans="1:16" ht="16.8" x14ac:dyDescent="0.3">
      <c r="A23" s="53" t="s">
        <v>61</v>
      </c>
      <c r="B23" s="54"/>
      <c r="C23" s="47" t="s">
        <v>41</v>
      </c>
      <c r="D23" s="57" t="s">
        <v>62</v>
      </c>
      <c r="E23" s="58"/>
      <c r="F23" s="57" t="s">
        <v>63</v>
      </c>
      <c r="G23" s="58"/>
      <c r="H23" s="57" t="s">
        <v>64</v>
      </c>
      <c r="I23" s="58"/>
      <c r="J23" s="3"/>
      <c r="K23" s="3"/>
      <c r="L23" s="3"/>
      <c r="M23" s="3"/>
      <c r="N23" s="3"/>
      <c r="O23" s="3"/>
      <c r="P23" s="3"/>
    </row>
    <row r="24" spans="1:16" ht="16.8" x14ac:dyDescent="0.3">
      <c r="A24" s="55"/>
      <c r="B24" s="56"/>
      <c r="C24" s="48"/>
      <c r="D24" s="5" t="s">
        <v>65</v>
      </c>
      <c r="E24" s="5" t="s">
        <v>66</v>
      </c>
      <c r="F24" s="5" t="s">
        <v>65</v>
      </c>
      <c r="G24" s="5" t="s">
        <v>66</v>
      </c>
      <c r="H24" s="5" t="s">
        <v>65</v>
      </c>
      <c r="I24" s="5" t="s">
        <v>66</v>
      </c>
      <c r="J24" s="3"/>
      <c r="K24" s="3"/>
      <c r="L24" s="3"/>
      <c r="M24" s="3"/>
      <c r="N24" s="3"/>
      <c r="O24" s="3"/>
      <c r="P24" s="3"/>
    </row>
    <row r="25" spans="1:16" ht="15.75" customHeight="1" x14ac:dyDescent="0.3">
      <c r="A25" s="59" t="s">
        <v>67</v>
      </c>
      <c r="B25" s="60"/>
      <c r="C25" s="10">
        <v>686</v>
      </c>
      <c r="D25" s="11">
        <v>299</v>
      </c>
      <c r="E25" s="12">
        <f>D25/C25</f>
        <v>0.4358600583090379</v>
      </c>
      <c r="F25" s="11">
        <v>379</v>
      </c>
      <c r="G25" s="12">
        <f>F25/C25</f>
        <v>0.55247813411078717</v>
      </c>
      <c r="H25" s="11">
        <v>8</v>
      </c>
      <c r="I25" s="13">
        <f>H25/C25</f>
        <v>1.1661807580174927E-2</v>
      </c>
      <c r="J25" s="3"/>
      <c r="K25" s="3"/>
      <c r="L25" s="3"/>
      <c r="M25" s="3"/>
      <c r="N25" s="3"/>
      <c r="O25" s="3"/>
      <c r="P25" s="3"/>
    </row>
    <row r="26" spans="1:16" ht="16.8" x14ac:dyDescent="0.3">
      <c r="A26" s="59" t="s">
        <v>68</v>
      </c>
      <c r="B26" s="60"/>
      <c r="C26" s="10">
        <v>686</v>
      </c>
      <c r="D26" s="11">
        <v>323</v>
      </c>
      <c r="E26" s="12">
        <f>D26/C26</f>
        <v>0.4708454810495627</v>
      </c>
      <c r="F26" s="11">
        <v>361</v>
      </c>
      <c r="G26" s="12">
        <f t="shared" ref="G26:G27" si="3">F26/C26</f>
        <v>0.52623906705539358</v>
      </c>
      <c r="H26" s="11">
        <v>2</v>
      </c>
      <c r="I26" s="13">
        <f t="shared" ref="I26:I27" si="4">H26/C26</f>
        <v>2.9154518950437317E-3</v>
      </c>
      <c r="J26" s="3"/>
      <c r="K26" s="3"/>
      <c r="L26" s="3"/>
      <c r="M26" s="3"/>
      <c r="N26" s="3"/>
      <c r="O26" s="3"/>
      <c r="P26" s="3"/>
    </row>
    <row r="27" spans="1:16" ht="16.8" x14ac:dyDescent="0.3">
      <c r="A27" s="59" t="s">
        <v>69</v>
      </c>
      <c r="B27" s="60"/>
      <c r="C27" s="10">
        <v>686</v>
      </c>
      <c r="D27" s="11">
        <v>297</v>
      </c>
      <c r="E27" s="12">
        <f>D27/C27</f>
        <v>0.43294460641399418</v>
      </c>
      <c r="F27" s="11">
        <v>387</v>
      </c>
      <c r="G27" s="12">
        <f t="shared" si="3"/>
        <v>0.56413994169096215</v>
      </c>
      <c r="H27" s="11">
        <v>2</v>
      </c>
      <c r="I27" s="13">
        <f t="shared" si="4"/>
        <v>2.9154518950437317E-3</v>
      </c>
      <c r="J27" s="3"/>
      <c r="K27" s="3"/>
      <c r="L27" s="3"/>
      <c r="M27" s="3"/>
      <c r="N27" s="3"/>
      <c r="O27" s="3"/>
      <c r="P27" s="3"/>
    </row>
    <row r="28" spans="1:16" ht="16.8" x14ac:dyDescent="0.3">
      <c r="A28" s="53" t="s">
        <v>70</v>
      </c>
      <c r="B28" s="54"/>
      <c r="C28" s="47" t="s">
        <v>41</v>
      </c>
      <c r="D28" s="57" t="s">
        <v>62</v>
      </c>
      <c r="E28" s="58"/>
      <c r="F28" s="57" t="s">
        <v>63</v>
      </c>
      <c r="G28" s="58"/>
      <c r="H28" s="57" t="s">
        <v>64</v>
      </c>
      <c r="I28" s="58"/>
      <c r="J28" s="3"/>
      <c r="K28" s="3"/>
      <c r="L28" s="3"/>
      <c r="M28" s="3"/>
      <c r="N28" s="3"/>
      <c r="O28" s="3"/>
      <c r="P28" s="3"/>
    </row>
    <row r="29" spans="1:16" ht="16.8" x14ac:dyDescent="0.3">
      <c r="A29" s="55"/>
      <c r="B29" s="56"/>
      <c r="C29" s="48"/>
      <c r="D29" s="5" t="s">
        <v>65</v>
      </c>
      <c r="E29" s="5" t="s">
        <v>66</v>
      </c>
      <c r="F29" s="5" t="s">
        <v>65</v>
      </c>
      <c r="G29" s="5" t="s">
        <v>66</v>
      </c>
      <c r="H29" s="5" t="s">
        <v>65</v>
      </c>
      <c r="I29" s="5" t="s">
        <v>66</v>
      </c>
      <c r="J29" s="3"/>
      <c r="K29" s="3"/>
      <c r="L29" s="3"/>
      <c r="M29" s="3"/>
      <c r="N29" s="3"/>
      <c r="O29" s="3"/>
      <c r="P29" s="3"/>
    </row>
    <row r="30" spans="1:16" ht="16.8" x14ac:dyDescent="0.3">
      <c r="A30" s="59" t="s">
        <v>71</v>
      </c>
      <c r="B30" s="60"/>
      <c r="C30" s="10">
        <v>686</v>
      </c>
      <c r="D30" s="11">
        <v>314</v>
      </c>
      <c r="E30" s="12">
        <f>D30/C30</f>
        <v>0.45772594752186591</v>
      </c>
      <c r="F30" s="11">
        <v>364</v>
      </c>
      <c r="G30" s="12">
        <f>F30/C30</f>
        <v>0.53061224489795922</v>
      </c>
      <c r="H30" s="11">
        <v>8</v>
      </c>
      <c r="I30" s="13">
        <f>H30/C30</f>
        <v>1.1661807580174927E-2</v>
      </c>
      <c r="J30" s="3"/>
      <c r="K30" s="3"/>
      <c r="L30" s="3"/>
      <c r="M30" s="3"/>
      <c r="N30" s="3"/>
      <c r="O30" s="3"/>
      <c r="P30" s="3"/>
    </row>
    <row r="31" spans="1:16" ht="16.8" x14ac:dyDescent="0.3">
      <c r="A31" s="59" t="s">
        <v>72</v>
      </c>
      <c r="B31" s="60"/>
      <c r="C31" s="10">
        <v>686</v>
      </c>
      <c r="D31" s="11">
        <v>305</v>
      </c>
      <c r="E31" s="12">
        <f t="shared" ref="E31:E36" si="5">D31/C31</f>
        <v>0.44460641399416911</v>
      </c>
      <c r="F31" s="11">
        <v>375</v>
      </c>
      <c r="G31" s="12">
        <f t="shared" ref="G31:G36" si="6">F31/C31</f>
        <v>0.54664723032069973</v>
      </c>
      <c r="H31" s="11">
        <v>8</v>
      </c>
      <c r="I31" s="13">
        <f t="shared" ref="I31:I36" si="7">H31/C31</f>
        <v>1.1661807580174927E-2</v>
      </c>
      <c r="J31" s="3"/>
      <c r="K31" s="3"/>
      <c r="L31" s="3"/>
      <c r="M31" s="3"/>
      <c r="N31" s="3"/>
      <c r="O31" s="3"/>
      <c r="P31" s="3"/>
    </row>
    <row r="32" spans="1:16" ht="16.8" x14ac:dyDescent="0.3">
      <c r="A32" s="59" t="s">
        <v>73</v>
      </c>
      <c r="B32" s="60"/>
      <c r="C32" s="10">
        <v>686</v>
      </c>
      <c r="D32" s="11">
        <v>306</v>
      </c>
      <c r="E32" s="12">
        <f t="shared" si="5"/>
        <v>0.44606413994169097</v>
      </c>
      <c r="F32" s="11">
        <v>380</v>
      </c>
      <c r="G32" s="12">
        <f t="shared" si="6"/>
        <v>0.55393586005830908</v>
      </c>
      <c r="H32" s="11">
        <v>0</v>
      </c>
      <c r="I32" s="13">
        <f t="shared" si="7"/>
        <v>0</v>
      </c>
      <c r="J32" s="3"/>
      <c r="K32" s="3"/>
      <c r="L32" s="3"/>
      <c r="M32" s="3"/>
      <c r="N32" s="3"/>
      <c r="O32" s="3"/>
      <c r="P32" s="3"/>
    </row>
    <row r="33" spans="1:16" ht="16.8" x14ac:dyDescent="0.3">
      <c r="A33" s="59" t="s">
        <v>74</v>
      </c>
      <c r="B33" s="60"/>
      <c r="C33" s="11">
        <v>389</v>
      </c>
      <c r="D33" s="11">
        <v>177</v>
      </c>
      <c r="E33" s="12">
        <f t="shared" si="5"/>
        <v>0.45501285347043702</v>
      </c>
      <c r="F33" s="11">
        <v>212</v>
      </c>
      <c r="G33" s="12">
        <f t="shared" si="6"/>
        <v>0.54498714652956293</v>
      </c>
      <c r="H33" s="11">
        <v>0</v>
      </c>
      <c r="I33" s="13">
        <f t="shared" si="7"/>
        <v>0</v>
      </c>
      <c r="J33" s="3"/>
      <c r="K33" s="3"/>
      <c r="L33" s="3"/>
      <c r="M33" s="3"/>
      <c r="N33" s="3"/>
      <c r="O33" s="3"/>
      <c r="P33" s="3"/>
    </row>
    <row r="34" spans="1:16" ht="16.8" x14ac:dyDescent="0.3">
      <c r="A34" s="59" t="s">
        <v>55</v>
      </c>
      <c r="B34" s="60"/>
      <c r="C34" s="11">
        <v>389</v>
      </c>
      <c r="D34" s="11">
        <v>162</v>
      </c>
      <c r="E34" s="12">
        <f t="shared" si="5"/>
        <v>0.41645244215938304</v>
      </c>
      <c r="F34" s="11">
        <v>227</v>
      </c>
      <c r="G34" s="12">
        <f t="shared" si="6"/>
        <v>0.58354755784061696</v>
      </c>
      <c r="H34" s="11">
        <v>0</v>
      </c>
      <c r="I34" s="13">
        <f t="shared" si="7"/>
        <v>0</v>
      </c>
      <c r="J34" s="3"/>
      <c r="K34" s="3"/>
      <c r="L34" s="3"/>
      <c r="M34" s="3"/>
      <c r="N34" s="3"/>
      <c r="O34" s="3"/>
      <c r="P34" s="3"/>
    </row>
    <row r="35" spans="1:16" ht="16.8" x14ac:dyDescent="0.3">
      <c r="A35" s="59" t="s">
        <v>75</v>
      </c>
      <c r="B35" s="60"/>
      <c r="C35" s="10">
        <v>686</v>
      </c>
      <c r="D35" s="11">
        <v>332</v>
      </c>
      <c r="E35" s="12">
        <f t="shared" si="5"/>
        <v>0.48396501457725949</v>
      </c>
      <c r="F35" s="11">
        <v>354</v>
      </c>
      <c r="G35" s="12">
        <f t="shared" si="6"/>
        <v>0.51603498542274051</v>
      </c>
      <c r="H35" s="11">
        <v>0</v>
      </c>
      <c r="I35" s="13">
        <f t="shared" si="7"/>
        <v>0</v>
      </c>
      <c r="J35" s="3"/>
      <c r="K35" s="3"/>
      <c r="L35" s="3"/>
      <c r="M35" s="3"/>
      <c r="N35" s="3"/>
      <c r="O35" s="3"/>
      <c r="P35" s="3"/>
    </row>
    <row r="36" spans="1:16" ht="16.8" x14ac:dyDescent="0.3">
      <c r="A36" s="59" t="s">
        <v>76</v>
      </c>
      <c r="B36" s="60"/>
      <c r="C36" s="10">
        <v>686</v>
      </c>
      <c r="D36" s="11">
        <v>339</v>
      </c>
      <c r="E36" s="12">
        <f t="shared" si="5"/>
        <v>0.49416909620991256</v>
      </c>
      <c r="F36" s="11">
        <v>347</v>
      </c>
      <c r="G36" s="12">
        <f t="shared" si="6"/>
        <v>0.50583090379008744</v>
      </c>
      <c r="H36" s="11">
        <v>0</v>
      </c>
      <c r="I36" s="13">
        <f t="shared" si="7"/>
        <v>0</v>
      </c>
      <c r="J36" s="3"/>
      <c r="K36" s="3"/>
      <c r="L36" s="3"/>
      <c r="M36" s="3"/>
      <c r="N36" s="3"/>
      <c r="O36" s="3"/>
      <c r="P36" s="3"/>
    </row>
    <row r="37" spans="1:16" ht="16.8" x14ac:dyDescent="0.3">
      <c r="A37" s="52" t="s">
        <v>77</v>
      </c>
      <c r="B37" s="52"/>
      <c r="C37" s="52"/>
      <c r="D37" s="52"/>
      <c r="E37" s="52"/>
      <c r="F37" s="52"/>
      <c r="G37" s="52"/>
      <c r="H37" s="52"/>
      <c r="I37" s="52"/>
      <c r="J37" s="3"/>
      <c r="K37" s="3"/>
      <c r="L37" s="3"/>
      <c r="M37" s="3"/>
      <c r="N37" s="3"/>
      <c r="O37" s="3"/>
      <c r="P37" s="3"/>
    </row>
    <row r="38" spans="1:16" ht="15.6" x14ac:dyDescent="0.3">
      <c r="A38" s="53" t="s">
        <v>78</v>
      </c>
      <c r="B38" s="54"/>
      <c r="C38" s="47" t="s">
        <v>41</v>
      </c>
      <c r="D38" s="49" t="s">
        <v>62</v>
      </c>
      <c r="E38" s="50"/>
      <c r="F38" s="49" t="s">
        <v>63</v>
      </c>
      <c r="G38" s="50"/>
      <c r="H38" s="49" t="s">
        <v>64</v>
      </c>
      <c r="I38" s="50"/>
      <c r="J38" s="3"/>
      <c r="K38" s="3"/>
      <c r="L38" s="3"/>
      <c r="M38" s="3"/>
      <c r="N38" s="3"/>
      <c r="O38" s="3"/>
      <c r="P38" s="3"/>
    </row>
    <row r="39" spans="1:16" ht="15.6" x14ac:dyDescent="0.3">
      <c r="A39" s="55"/>
      <c r="B39" s="56"/>
      <c r="C39" s="48"/>
      <c r="D39" s="73" t="s">
        <v>65</v>
      </c>
      <c r="E39" s="73" t="s">
        <v>66</v>
      </c>
      <c r="F39" s="73" t="s">
        <v>65</v>
      </c>
      <c r="G39" s="73" t="s">
        <v>66</v>
      </c>
      <c r="H39" s="73" t="s">
        <v>65</v>
      </c>
      <c r="I39" s="73" t="s">
        <v>66</v>
      </c>
      <c r="J39" s="3"/>
      <c r="K39" s="3"/>
      <c r="L39" s="3"/>
      <c r="M39" s="3"/>
      <c r="N39" s="3"/>
      <c r="O39" s="3"/>
      <c r="P39" s="3"/>
    </row>
    <row r="40" spans="1:16" ht="16.8" x14ac:dyDescent="0.3">
      <c r="A40" s="59" t="s">
        <v>79</v>
      </c>
      <c r="B40" s="60"/>
      <c r="C40" s="10">
        <v>686</v>
      </c>
      <c r="D40" s="11">
        <v>520</v>
      </c>
      <c r="E40" s="12">
        <f>D40/C40</f>
        <v>0.75801749271137031</v>
      </c>
      <c r="F40" s="11">
        <v>166</v>
      </c>
      <c r="G40" s="12">
        <f>F40/C40</f>
        <v>0.24198250728862974</v>
      </c>
      <c r="H40" s="11">
        <v>0</v>
      </c>
      <c r="I40" s="13">
        <f>H40/C40</f>
        <v>0</v>
      </c>
      <c r="J40" s="3"/>
      <c r="K40" s="3"/>
      <c r="L40" s="3"/>
      <c r="M40" s="3"/>
      <c r="N40" s="3"/>
      <c r="O40" s="3"/>
      <c r="P40" s="3"/>
    </row>
    <row r="41" spans="1:16" ht="16.8" x14ac:dyDescent="0.3">
      <c r="A41" s="59" t="s">
        <v>80</v>
      </c>
      <c r="B41" s="60"/>
      <c r="C41" s="10">
        <v>686</v>
      </c>
      <c r="D41" s="11">
        <v>423</v>
      </c>
      <c r="E41" s="12">
        <f t="shared" ref="E41:E44" si="8">D41/C41</f>
        <v>0.61661807580174932</v>
      </c>
      <c r="F41" s="11">
        <v>263</v>
      </c>
      <c r="G41" s="12">
        <f t="shared" ref="G41:G44" si="9">F41/C41</f>
        <v>0.38338192419825073</v>
      </c>
      <c r="H41" s="11">
        <v>0</v>
      </c>
      <c r="I41" s="13">
        <f t="shared" ref="I41:I44" si="10">H41/C41</f>
        <v>0</v>
      </c>
      <c r="J41" s="3"/>
      <c r="K41" s="3"/>
      <c r="L41" s="3"/>
      <c r="M41" s="3"/>
      <c r="N41" s="3"/>
      <c r="O41" s="3"/>
      <c r="P41" s="3"/>
    </row>
    <row r="42" spans="1:16" ht="16.8" x14ac:dyDescent="0.3">
      <c r="A42" s="59" t="s">
        <v>81</v>
      </c>
      <c r="B42" s="60"/>
      <c r="C42" s="10">
        <v>686</v>
      </c>
      <c r="D42" s="11">
        <v>331</v>
      </c>
      <c r="E42" s="12">
        <f t="shared" si="8"/>
        <v>0.48250728862973763</v>
      </c>
      <c r="F42" s="11">
        <v>355</v>
      </c>
      <c r="G42" s="12">
        <f t="shared" si="9"/>
        <v>0.51749271137026243</v>
      </c>
      <c r="H42" s="11">
        <v>0</v>
      </c>
      <c r="I42" s="13">
        <f t="shared" si="10"/>
        <v>0</v>
      </c>
      <c r="J42" s="3"/>
      <c r="K42" s="3"/>
      <c r="L42" s="3"/>
      <c r="M42" s="3"/>
      <c r="N42" s="3"/>
      <c r="O42" s="3"/>
      <c r="P42" s="3"/>
    </row>
    <row r="43" spans="1:16" ht="16.8" x14ac:dyDescent="0.3">
      <c r="A43" s="59" t="s">
        <v>82</v>
      </c>
      <c r="B43" s="60"/>
      <c r="C43" s="10">
        <v>686</v>
      </c>
      <c r="D43" s="11">
        <v>360</v>
      </c>
      <c r="E43" s="12">
        <f t="shared" si="8"/>
        <v>0.52478134110787167</v>
      </c>
      <c r="F43" s="11">
        <v>326</v>
      </c>
      <c r="G43" s="12">
        <f t="shared" si="9"/>
        <v>0.47521865889212828</v>
      </c>
      <c r="H43" s="11">
        <v>0</v>
      </c>
      <c r="I43" s="13">
        <f t="shared" si="10"/>
        <v>0</v>
      </c>
      <c r="J43" s="3"/>
      <c r="K43" s="3"/>
      <c r="L43" s="3"/>
      <c r="M43" s="3"/>
      <c r="N43" s="3"/>
      <c r="O43" s="3"/>
      <c r="P43" s="3"/>
    </row>
    <row r="44" spans="1:16" ht="16.8" x14ac:dyDescent="0.3">
      <c r="A44" s="59" t="s">
        <v>83</v>
      </c>
      <c r="B44" s="60"/>
      <c r="C44" s="10">
        <v>686</v>
      </c>
      <c r="D44" s="11">
        <v>319</v>
      </c>
      <c r="E44" s="12">
        <f t="shared" si="8"/>
        <v>0.4650145772594752</v>
      </c>
      <c r="F44" s="11">
        <v>367</v>
      </c>
      <c r="G44" s="12">
        <f t="shared" si="9"/>
        <v>0.53498542274052474</v>
      </c>
      <c r="H44" s="11">
        <v>0</v>
      </c>
      <c r="I44" s="13">
        <f t="shared" si="10"/>
        <v>0</v>
      </c>
      <c r="J44" s="3"/>
      <c r="K44" s="3"/>
      <c r="L44" s="3"/>
      <c r="M44" s="3"/>
      <c r="N44" s="3"/>
      <c r="O44" s="3"/>
      <c r="P44" s="3"/>
    </row>
    <row r="45" spans="1:16" ht="15.6" x14ac:dyDescent="0.3">
      <c r="A45" s="3"/>
      <c r="B45" s="3"/>
      <c r="C45" s="3"/>
      <c r="D45" s="3"/>
      <c r="E45" s="3"/>
      <c r="F45" s="3"/>
      <c r="G45" s="3"/>
    </row>
    <row r="46" spans="1:16" ht="15.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5.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5.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5.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5.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5.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5.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5.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5.6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16" ht="15.6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16" ht="15.6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16" ht="15.6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16" ht="15.6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16" ht="15.6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16" ht="15.6" x14ac:dyDescent="0.3">
      <c r="A60" s="3"/>
      <c r="B60" s="3"/>
      <c r="C60" s="3"/>
      <c r="D60" s="3"/>
      <c r="E60" s="3"/>
      <c r="F60" s="3"/>
      <c r="G60" s="3"/>
      <c r="H60" s="3"/>
      <c r="I60" s="3"/>
    </row>
  </sheetData>
  <mergeCells count="43">
    <mergeCell ref="A40:B40"/>
    <mergeCell ref="A41:B41"/>
    <mergeCell ref="A42:B42"/>
    <mergeCell ref="A43:B43"/>
    <mergeCell ref="A44:B44"/>
    <mergeCell ref="A34:B34"/>
    <mergeCell ref="A35:B35"/>
    <mergeCell ref="A36:B36"/>
    <mergeCell ref="A37:I37"/>
    <mergeCell ref="A38:B39"/>
    <mergeCell ref="C38:C39"/>
    <mergeCell ref="D38:E38"/>
    <mergeCell ref="F38:G38"/>
    <mergeCell ref="H38:I38"/>
    <mergeCell ref="F28:G28"/>
    <mergeCell ref="H28:I28"/>
    <mergeCell ref="A30:B30"/>
    <mergeCell ref="A31:B31"/>
    <mergeCell ref="A32:B32"/>
    <mergeCell ref="C28:C29"/>
    <mergeCell ref="D28:E28"/>
    <mergeCell ref="A33:B33"/>
    <mergeCell ref="A25:B25"/>
    <mergeCell ref="A26:B26"/>
    <mergeCell ref="A27:B27"/>
    <mergeCell ref="A28:B29"/>
    <mergeCell ref="A21:C21"/>
    <mergeCell ref="A22:I22"/>
    <mergeCell ref="A23:B24"/>
    <mergeCell ref="C23:C24"/>
    <mergeCell ref="D23:E23"/>
    <mergeCell ref="F23:G23"/>
    <mergeCell ref="H23:I23"/>
    <mergeCell ref="A1:C1"/>
    <mergeCell ref="A2:C2"/>
    <mergeCell ref="A3:I3"/>
    <mergeCell ref="A5:D5"/>
    <mergeCell ref="A6:A7"/>
    <mergeCell ref="B6:B7"/>
    <mergeCell ref="C6:C7"/>
    <mergeCell ref="D6:E6"/>
    <mergeCell ref="F6:G6"/>
    <mergeCell ref="H6:I6"/>
  </mergeCells>
  <pageMargins left="0.52" right="0.38" top="0.28999999999999998" bottom="0.3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CHẤT LƯỢNG LỚP</vt:lpstr>
      <vt:lpstr>CL MÔN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2024-09-25T07:14:07Z</cp:lastPrinted>
  <dcterms:created xsi:type="dcterms:W3CDTF">2015-06-05T18:17:20Z</dcterms:created>
  <dcterms:modified xsi:type="dcterms:W3CDTF">2024-09-30T03:42:57Z</dcterms:modified>
</cp:coreProperties>
</file>