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" yWindow="105" windowWidth="15600" windowHeight="7500" tabRatio="883" firstSheet="26" activeTab="28"/>
  </bookViews>
  <sheets>
    <sheet name="THC" sheetId="73" r:id="rId1"/>
    <sheet name="SĨ SỐ" sheetId="74" r:id="rId2"/>
    <sheet name=" Điểm KT Tiếng Vệt" sheetId="75" r:id="rId3"/>
    <sheet name=" Điểm KT TOÁN" sheetId="86" r:id="rId4"/>
    <sheet name="XL  môn Toán (2)" sheetId="92" r:id="rId5"/>
    <sheet name="XL  môn Tiếng việt" sheetId="93" r:id="rId6"/>
    <sheet name="XL  môn Đạo đức" sheetId="94" r:id="rId7"/>
    <sheet name="XL  môn HĐTN" sheetId="98" r:id="rId8"/>
    <sheet name="XL  môn Thủ công - Kĩ thuật" sheetId="97" r:id="rId9"/>
    <sheet name="XL  môn Thể dục" sheetId="99" r:id="rId10"/>
    <sheet name="XL  môn Âm nhạc" sheetId="96" r:id="rId11"/>
    <sheet name="XL  môn MĨ THUẬT" sheetId="95" r:id="rId12"/>
    <sheet name="XL  môn TNXH" sheetId="100" r:id="rId13"/>
    <sheet name="XL  môn Khoa học" sheetId="101" r:id="rId14"/>
    <sheet name="XL  môn TIN HỌC" sheetId="104" r:id="rId15"/>
    <sheet name="XL  môn TIẾNG ANH" sheetId="103" r:id="rId16"/>
    <sheet name="XL  môn Lịch sử,địa lý" sheetId="66" r:id="rId17"/>
    <sheet name="Tổng hợp năng lực  (2)" sheetId="105" r:id="rId18"/>
    <sheet name="Tổng hợp PHẨM CHẤT  (2)" sheetId="106" r:id="rId19"/>
    <sheet name="Tổng hợp năng lực k1 " sheetId="15" r:id="rId20"/>
    <sheet name="Tổng hợp phẩm chất k1" sheetId="107" r:id="rId21"/>
    <sheet name="TỔNG HỢP CHUNG (khối 1)" sheetId="81" r:id="rId22"/>
    <sheet name="TỔNG HỢP CHUNG (khối 2)" sheetId="80" r:id="rId23"/>
    <sheet name="TỔNG HỢP CHUNG (khối 3) " sheetId="84" r:id="rId24"/>
    <sheet name="TỔNG HỢP CHUNG (khối 4)" sheetId="85" r:id="rId25"/>
    <sheet name="TỔNG HỢP CHUNG (khối 5) " sheetId="83" r:id="rId26"/>
    <sheet name="TỔNG HỢP CHUNG TOÀN TRƯỜNG" sheetId="82" r:id="rId27"/>
    <sheet name="Xét LL,HTCTTH" sheetId="22" r:id="rId28"/>
    <sheet name="Thể lực" sheetId="13" r:id="rId29"/>
    <sheet name="THi - Giao lưu (1)" sheetId="24" r:id="rId30"/>
    <sheet name="THi - Giao lưu (2)" sheetId="8" r:id="rId31"/>
    <sheet name="XL  môn Toán" sheetId="68" r:id="rId32"/>
  </sheets>
  <calcPr calcId="144525"/>
</workbook>
</file>

<file path=xl/calcChain.xml><?xml version="1.0" encoding="utf-8"?>
<calcChain xmlns="http://schemas.openxmlformats.org/spreadsheetml/2006/main">
  <c r="D20" i="73" l="1"/>
  <c r="C20" i="73"/>
  <c r="G31" i="84"/>
  <c r="C48" i="82"/>
  <c r="I48" i="82" s="1"/>
  <c r="C47" i="82"/>
  <c r="I47" i="82" s="1"/>
  <c r="C46" i="82"/>
  <c r="I46" i="82" s="1"/>
  <c r="C45" i="82"/>
  <c r="I45" i="82" s="1"/>
  <c r="C44" i="82"/>
  <c r="I44" i="82" s="1"/>
  <c r="I28" i="82"/>
  <c r="I32" i="82"/>
  <c r="G28" i="82"/>
  <c r="G32" i="82"/>
  <c r="C27" i="82"/>
  <c r="C28" i="82"/>
  <c r="C29" i="82"/>
  <c r="I29" i="82" s="1"/>
  <c r="C30" i="82"/>
  <c r="I30" i="82" s="1"/>
  <c r="C31" i="82"/>
  <c r="I31" i="82" s="1"/>
  <c r="C32" i="82"/>
  <c r="C33" i="82"/>
  <c r="I33" i="82" s="1"/>
  <c r="C34" i="82"/>
  <c r="I34" i="82" s="1"/>
  <c r="C35" i="82"/>
  <c r="I35" i="82" s="1"/>
  <c r="E28" i="82"/>
  <c r="E29" i="82"/>
  <c r="E30" i="82"/>
  <c r="E31" i="82"/>
  <c r="E32" i="82"/>
  <c r="E33" i="82"/>
  <c r="E34" i="82"/>
  <c r="E35" i="82"/>
  <c r="C20" i="82"/>
  <c r="G20" i="82" s="1"/>
  <c r="C19" i="81"/>
  <c r="I19" i="81" s="1"/>
  <c r="I40" i="81"/>
  <c r="E40" i="81"/>
  <c r="C40" i="81"/>
  <c r="G40" i="81" s="1"/>
  <c r="I39" i="81"/>
  <c r="E39" i="81"/>
  <c r="C39" i="81"/>
  <c r="G39" i="81" s="1"/>
  <c r="I38" i="81"/>
  <c r="E38" i="81"/>
  <c r="C38" i="81"/>
  <c r="G38" i="81" s="1"/>
  <c r="I37" i="81"/>
  <c r="E37" i="81"/>
  <c r="C37" i="81"/>
  <c r="G37" i="81" s="1"/>
  <c r="I36" i="81"/>
  <c r="E36" i="81"/>
  <c r="C36" i="81"/>
  <c r="G36" i="81" s="1"/>
  <c r="C31" i="81"/>
  <c r="I31" i="81" s="1"/>
  <c r="C30" i="81"/>
  <c r="I30" i="81" s="1"/>
  <c r="C29" i="81"/>
  <c r="I29" i="81" s="1"/>
  <c r="C28" i="81"/>
  <c r="I28" i="81" s="1"/>
  <c r="C27" i="81"/>
  <c r="I27" i="81" s="1"/>
  <c r="C26" i="81"/>
  <c r="I26" i="81" s="1"/>
  <c r="C25" i="81"/>
  <c r="I25" i="81" s="1"/>
  <c r="C24" i="81"/>
  <c r="I24" i="81" s="1"/>
  <c r="AG23" i="107"/>
  <c r="AH23" i="107" s="1"/>
  <c r="AE23" i="107"/>
  <c r="AF23" i="107" s="1"/>
  <c r="AC23" i="107"/>
  <c r="AD23" i="107" s="1"/>
  <c r="AA23" i="107"/>
  <c r="AB23" i="107" s="1"/>
  <c r="Y23" i="107"/>
  <c r="Z23" i="107" s="1"/>
  <c r="W23" i="107"/>
  <c r="X23" i="107" s="1"/>
  <c r="U23" i="107"/>
  <c r="V23" i="107" s="1"/>
  <c r="S23" i="107"/>
  <c r="T23" i="107" s="1"/>
  <c r="Q23" i="107"/>
  <c r="R23" i="107" s="1"/>
  <c r="O23" i="107"/>
  <c r="P23" i="107" s="1"/>
  <c r="M23" i="107"/>
  <c r="N23" i="107" s="1"/>
  <c r="K23" i="107"/>
  <c r="L23" i="107" s="1"/>
  <c r="I23" i="107"/>
  <c r="H23" i="107"/>
  <c r="G23" i="107"/>
  <c r="F23" i="107"/>
  <c r="E23" i="107"/>
  <c r="D23" i="107"/>
  <c r="C23" i="107"/>
  <c r="AH19" i="107"/>
  <c r="AF19" i="107"/>
  <c r="AD19" i="107"/>
  <c r="AB19" i="107"/>
  <c r="Z19" i="107"/>
  <c r="X19" i="107"/>
  <c r="V19" i="107"/>
  <c r="T19" i="107"/>
  <c r="R19" i="107"/>
  <c r="P19" i="107"/>
  <c r="N19" i="107"/>
  <c r="L19" i="107"/>
  <c r="J19" i="107"/>
  <c r="H19" i="107"/>
  <c r="F19" i="107"/>
  <c r="AH15" i="107"/>
  <c r="AF15" i="107"/>
  <c r="AD15" i="107"/>
  <c r="AB15" i="107"/>
  <c r="Z15" i="107"/>
  <c r="X15" i="107"/>
  <c r="V15" i="107"/>
  <c r="T15" i="107"/>
  <c r="R15" i="107"/>
  <c r="P15" i="107"/>
  <c r="N15" i="107"/>
  <c r="L15" i="107"/>
  <c r="J15" i="107"/>
  <c r="H15" i="107"/>
  <c r="F15" i="107"/>
  <c r="AH11" i="107"/>
  <c r="AF11" i="107"/>
  <c r="AD11" i="107"/>
  <c r="AB11" i="107"/>
  <c r="Z11" i="107"/>
  <c r="X11" i="107"/>
  <c r="V11" i="107"/>
  <c r="T11" i="107"/>
  <c r="R11" i="107"/>
  <c r="P11" i="107"/>
  <c r="N11" i="107"/>
  <c r="L11" i="107"/>
  <c r="J11" i="107"/>
  <c r="H11" i="107"/>
  <c r="F11" i="107"/>
  <c r="AH7" i="107"/>
  <c r="AF7" i="107"/>
  <c r="AD7" i="107"/>
  <c r="AB7" i="107"/>
  <c r="Z7" i="107"/>
  <c r="X7" i="107"/>
  <c r="V7" i="107"/>
  <c r="T7" i="107"/>
  <c r="R7" i="107"/>
  <c r="P7" i="107"/>
  <c r="N7" i="107"/>
  <c r="L7" i="107"/>
  <c r="J7" i="107"/>
  <c r="J23" i="107" s="1"/>
  <c r="H7" i="107"/>
  <c r="F7" i="107"/>
  <c r="AR23" i="15"/>
  <c r="AR19" i="15"/>
  <c r="AR15" i="15"/>
  <c r="AR11" i="15"/>
  <c r="AR7" i="15"/>
  <c r="AP23" i="15"/>
  <c r="AP19" i="15"/>
  <c r="AP15" i="15"/>
  <c r="AP11" i="15"/>
  <c r="AP7" i="15"/>
  <c r="AL23" i="15"/>
  <c r="AL19" i="15"/>
  <c r="AL15" i="15"/>
  <c r="AL11" i="15"/>
  <c r="AL7" i="15"/>
  <c r="AJ23" i="15"/>
  <c r="AJ19" i="15"/>
  <c r="AJ15" i="15"/>
  <c r="AJ11" i="15"/>
  <c r="AJ7" i="15"/>
  <c r="AF23" i="15"/>
  <c r="AF19" i="15"/>
  <c r="AF15" i="15"/>
  <c r="AF11" i="15"/>
  <c r="AF7" i="15"/>
  <c r="AD23" i="15"/>
  <c r="AD19" i="15"/>
  <c r="AD15" i="15"/>
  <c r="AD11" i="15"/>
  <c r="AD7" i="15"/>
  <c r="X23" i="15"/>
  <c r="X19" i="15"/>
  <c r="X15" i="15"/>
  <c r="X11" i="15"/>
  <c r="X7" i="15"/>
  <c r="Z23" i="15"/>
  <c r="Z19" i="15"/>
  <c r="Z15" i="15"/>
  <c r="Z11" i="15"/>
  <c r="Z7" i="15"/>
  <c r="AW23" i="15"/>
  <c r="AU23" i="15"/>
  <c r="AQ23" i="15"/>
  <c r="AO23" i="15"/>
  <c r="AK23" i="15"/>
  <c r="AI23" i="15"/>
  <c r="AE23" i="15"/>
  <c r="AC23" i="15"/>
  <c r="Y23" i="15"/>
  <c r="W23" i="15"/>
  <c r="AY23" i="15"/>
  <c r="AZ23" i="15" s="1"/>
  <c r="AS23" i="15"/>
  <c r="AM23" i="15"/>
  <c r="AZ7" i="15"/>
  <c r="AT7" i="15"/>
  <c r="AN7" i="15"/>
  <c r="AH7" i="15"/>
  <c r="AB7" i="15"/>
  <c r="AG23" i="15"/>
  <c r="AA23" i="15"/>
  <c r="AB23" i="15" s="1"/>
  <c r="AT23" i="15"/>
  <c r="AN23" i="15"/>
  <c r="AZ19" i="15"/>
  <c r="AT19" i="15"/>
  <c r="AN19" i="15"/>
  <c r="AZ15" i="15"/>
  <c r="AT15" i="15"/>
  <c r="AN15" i="15"/>
  <c r="AH23" i="15"/>
  <c r="AH19" i="15"/>
  <c r="AH15" i="15"/>
  <c r="AZ11" i="15"/>
  <c r="AT11" i="15"/>
  <c r="AN11" i="15"/>
  <c r="AH11" i="15"/>
  <c r="AB19" i="15"/>
  <c r="AB15" i="15"/>
  <c r="AB11" i="15"/>
  <c r="F11" i="15"/>
  <c r="G44" i="82" l="1"/>
  <c r="G45" i="82"/>
  <c r="G46" i="82"/>
  <c r="G47" i="82"/>
  <c r="G48" i="82"/>
  <c r="E44" i="82"/>
  <c r="E45" i="82"/>
  <c r="E46" i="82"/>
  <c r="E47" i="82"/>
  <c r="E48" i="82"/>
  <c r="G34" i="82"/>
  <c r="G30" i="82"/>
  <c r="G35" i="82"/>
  <c r="G33" i="82"/>
  <c r="G31" i="82"/>
  <c r="G29" i="82"/>
  <c r="E20" i="82"/>
  <c r="I20" i="82"/>
  <c r="G19" i="81"/>
  <c r="E19" i="81"/>
  <c r="G24" i="81"/>
  <c r="G25" i="81"/>
  <c r="G26" i="81"/>
  <c r="G27" i="81"/>
  <c r="G28" i="81"/>
  <c r="G29" i="81"/>
  <c r="G30" i="81"/>
  <c r="G31" i="81"/>
  <c r="E24" i="81"/>
  <c r="E25" i="81"/>
  <c r="E26" i="81"/>
  <c r="E27" i="81"/>
  <c r="E28" i="81"/>
  <c r="E29" i="81"/>
  <c r="E30" i="81"/>
  <c r="E31" i="81"/>
  <c r="M83" i="105" l="1"/>
  <c r="S83" i="106"/>
  <c r="Q83" i="106"/>
  <c r="O83" i="106"/>
  <c r="M83" i="106"/>
  <c r="AA79" i="106"/>
  <c r="AB79" i="106" s="1"/>
  <c r="Y79" i="106"/>
  <c r="Z79" i="106" s="1"/>
  <c r="W79" i="106"/>
  <c r="X79" i="106" s="1"/>
  <c r="AB75" i="106"/>
  <c r="Z75" i="106"/>
  <c r="X75" i="106"/>
  <c r="AB71" i="106"/>
  <c r="Z71" i="106"/>
  <c r="X71" i="106"/>
  <c r="AB67" i="106"/>
  <c r="Z67" i="106"/>
  <c r="X67" i="106"/>
  <c r="AA63" i="106"/>
  <c r="AA83" i="106" s="1"/>
  <c r="AB59" i="106"/>
  <c r="Z59" i="106"/>
  <c r="X59" i="106"/>
  <c r="AB55" i="106"/>
  <c r="Z55" i="106"/>
  <c r="X55" i="106"/>
  <c r="AB51" i="106"/>
  <c r="Z51" i="106"/>
  <c r="X51" i="106"/>
  <c r="AA47" i="106"/>
  <c r="AB43" i="106"/>
  <c r="Z43" i="106"/>
  <c r="X43" i="106"/>
  <c r="AB39" i="106"/>
  <c r="Z39" i="106"/>
  <c r="X39" i="106"/>
  <c r="AB35" i="106"/>
  <c r="Z35" i="106"/>
  <c r="X35" i="106"/>
  <c r="AB31" i="106"/>
  <c r="Z31" i="106"/>
  <c r="X31" i="106"/>
  <c r="AB27" i="106"/>
  <c r="Z27" i="106"/>
  <c r="X27" i="106"/>
  <c r="AA23" i="106"/>
  <c r="AB19" i="106"/>
  <c r="Z19" i="106"/>
  <c r="X19" i="106"/>
  <c r="AB15" i="106"/>
  <c r="Z15" i="106"/>
  <c r="X15" i="106"/>
  <c r="AB11" i="106"/>
  <c r="Z11" i="106"/>
  <c r="X11" i="106"/>
  <c r="AB7" i="106"/>
  <c r="Z7" i="106"/>
  <c r="X7" i="106"/>
  <c r="U83" i="106"/>
  <c r="K83" i="106"/>
  <c r="I83" i="106"/>
  <c r="G83" i="106"/>
  <c r="D79" i="106"/>
  <c r="C79" i="106"/>
  <c r="T79" i="106" s="1"/>
  <c r="V75" i="106"/>
  <c r="T75" i="106"/>
  <c r="R75" i="106"/>
  <c r="P75" i="106"/>
  <c r="N75" i="106"/>
  <c r="L75" i="106"/>
  <c r="J75" i="106"/>
  <c r="H75" i="106"/>
  <c r="F75" i="106"/>
  <c r="V71" i="106"/>
  <c r="T71" i="106"/>
  <c r="R71" i="106"/>
  <c r="P71" i="106"/>
  <c r="N71" i="106"/>
  <c r="L71" i="106"/>
  <c r="J71" i="106"/>
  <c r="H71" i="106"/>
  <c r="F71" i="106"/>
  <c r="V67" i="106"/>
  <c r="T67" i="106"/>
  <c r="R67" i="106"/>
  <c r="P67" i="106"/>
  <c r="N67" i="106"/>
  <c r="L67" i="106"/>
  <c r="J67" i="106"/>
  <c r="H67" i="106"/>
  <c r="F67" i="106"/>
  <c r="D63" i="106"/>
  <c r="C63" i="106"/>
  <c r="V59" i="106"/>
  <c r="T59" i="106"/>
  <c r="R59" i="106"/>
  <c r="P59" i="106"/>
  <c r="N59" i="106"/>
  <c r="L59" i="106"/>
  <c r="J59" i="106"/>
  <c r="H59" i="106"/>
  <c r="F59" i="106"/>
  <c r="V55" i="106"/>
  <c r="T55" i="106"/>
  <c r="R55" i="106"/>
  <c r="P55" i="106"/>
  <c r="N55" i="106"/>
  <c r="L55" i="106"/>
  <c r="J55" i="106"/>
  <c r="H55" i="106"/>
  <c r="F55" i="106"/>
  <c r="V51" i="106"/>
  <c r="T51" i="106"/>
  <c r="R51" i="106"/>
  <c r="P51" i="106"/>
  <c r="N51" i="106"/>
  <c r="L51" i="106"/>
  <c r="J51" i="106"/>
  <c r="H51" i="106"/>
  <c r="F51" i="106"/>
  <c r="T47" i="106"/>
  <c r="L47" i="106"/>
  <c r="D47" i="106"/>
  <c r="C47" i="106"/>
  <c r="V47" i="106" s="1"/>
  <c r="V43" i="106"/>
  <c r="T43" i="106"/>
  <c r="R43" i="106"/>
  <c r="P43" i="106"/>
  <c r="N43" i="106"/>
  <c r="L43" i="106"/>
  <c r="J43" i="106"/>
  <c r="H43" i="106"/>
  <c r="F43" i="106"/>
  <c r="V39" i="106"/>
  <c r="T39" i="106"/>
  <c r="R39" i="106"/>
  <c r="P39" i="106"/>
  <c r="N39" i="106"/>
  <c r="L39" i="106"/>
  <c r="J39" i="106"/>
  <c r="H39" i="106"/>
  <c r="F39" i="106"/>
  <c r="V35" i="106"/>
  <c r="T35" i="106"/>
  <c r="R35" i="106"/>
  <c r="P35" i="106"/>
  <c r="N35" i="106"/>
  <c r="L35" i="106"/>
  <c r="J35" i="106"/>
  <c r="H35" i="106"/>
  <c r="F35" i="106"/>
  <c r="V31" i="106"/>
  <c r="T31" i="106"/>
  <c r="R31" i="106"/>
  <c r="P31" i="106"/>
  <c r="N31" i="106"/>
  <c r="L31" i="106"/>
  <c r="J31" i="106"/>
  <c r="H31" i="106"/>
  <c r="F31" i="106"/>
  <c r="V27" i="106"/>
  <c r="T27" i="106"/>
  <c r="R27" i="106"/>
  <c r="P27" i="106"/>
  <c r="N27" i="106"/>
  <c r="L27" i="106"/>
  <c r="J27" i="106"/>
  <c r="H27" i="106"/>
  <c r="F27" i="106"/>
  <c r="D23" i="106"/>
  <c r="C23" i="106"/>
  <c r="C83" i="106" s="1"/>
  <c r="V19" i="106"/>
  <c r="T19" i="106"/>
  <c r="R19" i="106"/>
  <c r="P19" i="106"/>
  <c r="N19" i="106"/>
  <c r="L19" i="106"/>
  <c r="J19" i="106"/>
  <c r="H19" i="106"/>
  <c r="F19" i="106"/>
  <c r="V15" i="106"/>
  <c r="T15" i="106"/>
  <c r="R15" i="106"/>
  <c r="P15" i="106"/>
  <c r="N15" i="106"/>
  <c r="L15" i="106"/>
  <c r="J15" i="106"/>
  <c r="H15" i="106"/>
  <c r="F15" i="106"/>
  <c r="V11" i="106"/>
  <c r="T11" i="106"/>
  <c r="R11" i="106"/>
  <c r="P11" i="106"/>
  <c r="N11" i="106"/>
  <c r="L11" i="106"/>
  <c r="J11" i="106"/>
  <c r="H11" i="106"/>
  <c r="F11" i="106"/>
  <c r="V7" i="106"/>
  <c r="T7" i="106"/>
  <c r="R7" i="106"/>
  <c r="P7" i="106"/>
  <c r="N7" i="106"/>
  <c r="L7" i="106"/>
  <c r="J7" i="106"/>
  <c r="H7" i="106"/>
  <c r="F7" i="106"/>
  <c r="V79" i="105"/>
  <c r="P79" i="105"/>
  <c r="U83" i="105"/>
  <c r="S83" i="105"/>
  <c r="Q83" i="105"/>
  <c r="O83" i="105"/>
  <c r="K83" i="105"/>
  <c r="J79" i="105"/>
  <c r="I83" i="105"/>
  <c r="G83" i="105"/>
  <c r="D79" i="105"/>
  <c r="C79" i="105"/>
  <c r="D63" i="105"/>
  <c r="C63" i="105"/>
  <c r="D47" i="105"/>
  <c r="C47" i="105"/>
  <c r="D23" i="105"/>
  <c r="D83" i="105" s="1"/>
  <c r="C23" i="105"/>
  <c r="V23" i="105" s="1"/>
  <c r="E83" i="105"/>
  <c r="V43" i="105"/>
  <c r="T43" i="105"/>
  <c r="R43" i="105"/>
  <c r="P43" i="105"/>
  <c r="N43" i="105"/>
  <c r="L43" i="105"/>
  <c r="J43" i="105"/>
  <c r="H43" i="105"/>
  <c r="F43" i="105"/>
  <c r="V75" i="105"/>
  <c r="T75" i="105"/>
  <c r="R75" i="105"/>
  <c r="P75" i="105"/>
  <c r="N75" i="105"/>
  <c r="L75" i="105"/>
  <c r="J75" i="105"/>
  <c r="H75" i="105"/>
  <c r="F75" i="105"/>
  <c r="V71" i="105"/>
  <c r="T71" i="105"/>
  <c r="R71" i="105"/>
  <c r="P71" i="105"/>
  <c r="N71" i="105"/>
  <c r="L71" i="105"/>
  <c r="J71" i="105"/>
  <c r="H71" i="105"/>
  <c r="F71" i="105"/>
  <c r="V67" i="105"/>
  <c r="T67" i="105"/>
  <c r="R67" i="105"/>
  <c r="P67" i="105"/>
  <c r="N67" i="105"/>
  <c r="L67" i="105"/>
  <c r="J67" i="105"/>
  <c r="H67" i="105"/>
  <c r="F67" i="105"/>
  <c r="V59" i="105"/>
  <c r="T59" i="105"/>
  <c r="R59" i="105"/>
  <c r="P59" i="105"/>
  <c r="N59" i="105"/>
  <c r="L59" i="105"/>
  <c r="J59" i="105"/>
  <c r="H59" i="105"/>
  <c r="F59" i="105"/>
  <c r="V55" i="105"/>
  <c r="T55" i="105"/>
  <c r="R55" i="105"/>
  <c r="P55" i="105"/>
  <c r="N55" i="105"/>
  <c r="L55" i="105"/>
  <c r="J55" i="105"/>
  <c r="H55" i="105"/>
  <c r="F55" i="105"/>
  <c r="V51" i="105"/>
  <c r="T51" i="105"/>
  <c r="R51" i="105"/>
  <c r="P51" i="105"/>
  <c r="N51" i="105"/>
  <c r="L51" i="105"/>
  <c r="J51" i="105"/>
  <c r="H51" i="105"/>
  <c r="F51" i="105"/>
  <c r="V35" i="105"/>
  <c r="T35" i="105"/>
  <c r="R35" i="105"/>
  <c r="P35" i="105"/>
  <c r="N35" i="105"/>
  <c r="L35" i="105"/>
  <c r="J35" i="105"/>
  <c r="H35" i="105"/>
  <c r="F35" i="105"/>
  <c r="V31" i="105"/>
  <c r="T31" i="105"/>
  <c r="R31" i="105"/>
  <c r="P31" i="105"/>
  <c r="N31" i="105"/>
  <c r="L31" i="105"/>
  <c r="J31" i="105"/>
  <c r="H31" i="105"/>
  <c r="F31" i="105"/>
  <c r="V27" i="105"/>
  <c r="T27" i="105"/>
  <c r="R27" i="105"/>
  <c r="P27" i="105"/>
  <c r="N27" i="105"/>
  <c r="L27" i="105"/>
  <c r="J27" i="105"/>
  <c r="H27" i="105"/>
  <c r="F27" i="105"/>
  <c r="P23" i="105"/>
  <c r="L23" i="105"/>
  <c r="H23" i="105"/>
  <c r="V39" i="105"/>
  <c r="T39" i="105"/>
  <c r="R39" i="105"/>
  <c r="P39" i="105"/>
  <c r="N39" i="105"/>
  <c r="L39" i="105"/>
  <c r="J39" i="105"/>
  <c r="H39" i="105"/>
  <c r="F39" i="105"/>
  <c r="V19" i="105"/>
  <c r="T19" i="105"/>
  <c r="R19" i="105"/>
  <c r="P19" i="105"/>
  <c r="N19" i="105"/>
  <c r="L19" i="105"/>
  <c r="J19" i="105"/>
  <c r="H19" i="105"/>
  <c r="F19" i="105"/>
  <c r="V15" i="105"/>
  <c r="T15" i="105"/>
  <c r="R15" i="105"/>
  <c r="P15" i="105"/>
  <c r="N15" i="105"/>
  <c r="L15" i="105"/>
  <c r="J15" i="105"/>
  <c r="H15" i="105"/>
  <c r="F15" i="105"/>
  <c r="V11" i="105"/>
  <c r="T11" i="105"/>
  <c r="R11" i="105"/>
  <c r="P11" i="105"/>
  <c r="N11" i="105"/>
  <c r="L11" i="105"/>
  <c r="J11" i="105"/>
  <c r="H11" i="105"/>
  <c r="F11" i="105"/>
  <c r="V7" i="105"/>
  <c r="T7" i="105"/>
  <c r="R7" i="105"/>
  <c r="P7" i="105"/>
  <c r="N7" i="105"/>
  <c r="L7" i="105"/>
  <c r="J7" i="105"/>
  <c r="H7" i="105"/>
  <c r="F7" i="105"/>
  <c r="E64" i="104"/>
  <c r="I64" i="104"/>
  <c r="G64" i="104"/>
  <c r="D60" i="104"/>
  <c r="C60" i="104"/>
  <c r="J60" i="104" s="1"/>
  <c r="J56" i="104"/>
  <c r="H56" i="104"/>
  <c r="F56" i="104"/>
  <c r="J52" i="104"/>
  <c r="H52" i="104"/>
  <c r="F52" i="104"/>
  <c r="J48" i="104"/>
  <c r="H48" i="104"/>
  <c r="F48" i="104"/>
  <c r="D44" i="104"/>
  <c r="C44" i="104"/>
  <c r="J44" i="104" s="1"/>
  <c r="J40" i="104"/>
  <c r="H40" i="104"/>
  <c r="F40" i="104"/>
  <c r="J36" i="104"/>
  <c r="H36" i="104"/>
  <c r="F36" i="104"/>
  <c r="J32" i="104"/>
  <c r="H32" i="104"/>
  <c r="F32" i="104"/>
  <c r="D28" i="104"/>
  <c r="D64" i="104" s="1"/>
  <c r="C28" i="104"/>
  <c r="J28" i="104" s="1"/>
  <c r="J24" i="104"/>
  <c r="H24" i="104"/>
  <c r="F24" i="104"/>
  <c r="J20" i="104"/>
  <c r="H20" i="104"/>
  <c r="F20" i="104"/>
  <c r="J16" i="104"/>
  <c r="H16" i="104"/>
  <c r="F16" i="104"/>
  <c r="J12" i="104"/>
  <c r="H12" i="104"/>
  <c r="F12" i="104"/>
  <c r="J8" i="104"/>
  <c r="H8" i="104"/>
  <c r="F8" i="104"/>
  <c r="I64" i="103"/>
  <c r="G64" i="103"/>
  <c r="D64" i="103"/>
  <c r="E64" i="103"/>
  <c r="C64" i="103"/>
  <c r="D60" i="103"/>
  <c r="C60" i="103"/>
  <c r="J60" i="103" s="1"/>
  <c r="J56" i="103"/>
  <c r="H56" i="103"/>
  <c r="F56" i="103"/>
  <c r="J52" i="103"/>
  <c r="H52" i="103"/>
  <c r="F52" i="103"/>
  <c r="J48" i="103"/>
  <c r="H48" i="103"/>
  <c r="F48" i="103"/>
  <c r="D44" i="103"/>
  <c r="C44" i="103"/>
  <c r="J44" i="103" s="1"/>
  <c r="J40" i="103"/>
  <c r="H40" i="103"/>
  <c r="F40" i="103"/>
  <c r="J36" i="103"/>
  <c r="H36" i="103"/>
  <c r="F36" i="103"/>
  <c r="J32" i="103"/>
  <c r="H32" i="103"/>
  <c r="F32" i="103"/>
  <c r="D28" i="103"/>
  <c r="C28" i="103"/>
  <c r="J28" i="103" s="1"/>
  <c r="J24" i="103"/>
  <c r="H24" i="103"/>
  <c r="F24" i="103"/>
  <c r="J20" i="103"/>
  <c r="H20" i="103"/>
  <c r="F20" i="103"/>
  <c r="J16" i="103"/>
  <c r="H16" i="103"/>
  <c r="F16" i="103"/>
  <c r="J12" i="103"/>
  <c r="H12" i="103"/>
  <c r="F12" i="103"/>
  <c r="J8" i="103"/>
  <c r="H8" i="103"/>
  <c r="F8" i="103"/>
  <c r="F36" i="101"/>
  <c r="D36" i="101"/>
  <c r="D40" i="101" s="1"/>
  <c r="C36" i="101"/>
  <c r="C40" i="101" s="1"/>
  <c r="J32" i="101"/>
  <c r="H32" i="101"/>
  <c r="F32" i="101"/>
  <c r="J28" i="101"/>
  <c r="H28" i="101"/>
  <c r="F28" i="101"/>
  <c r="J24" i="101"/>
  <c r="H24" i="101"/>
  <c r="F24" i="101"/>
  <c r="J20" i="101"/>
  <c r="F20" i="101"/>
  <c r="D20" i="101"/>
  <c r="C20" i="101"/>
  <c r="H20" i="101" s="1"/>
  <c r="J16" i="101"/>
  <c r="H16" i="101"/>
  <c r="F16" i="101"/>
  <c r="J12" i="101"/>
  <c r="H12" i="101"/>
  <c r="F12" i="101"/>
  <c r="J8" i="101"/>
  <c r="H8" i="101"/>
  <c r="F8" i="101"/>
  <c r="D40" i="66"/>
  <c r="C40" i="66"/>
  <c r="F40" i="66" s="1"/>
  <c r="D36" i="66"/>
  <c r="E36" i="66"/>
  <c r="C36" i="66"/>
  <c r="E20" i="66"/>
  <c r="D20" i="66"/>
  <c r="C20" i="66"/>
  <c r="J40" i="66"/>
  <c r="D72" i="100"/>
  <c r="C72" i="100"/>
  <c r="J68" i="100"/>
  <c r="H68" i="100"/>
  <c r="F68" i="100"/>
  <c r="D68" i="100"/>
  <c r="C68" i="100"/>
  <c r="J64" i="100"/>
  <c r="H64" i="100"/>
  <c r="F64" i="100"/>
  <c r="J60" i="100"/>
  <c r="H60" i="100"/>
  <c r="F60" i="100"/>
  <c r="J56" i="100"/>
  <c r="H56" i="100"/>
  <c r="F56" i="100"/>
  <c r="J52" i="100"/>
  <c r="H52" i="100"/>
  <c r="F52" i="100"/>
  <c r="J48" i="100"/>
  <c r="H48" i="100"/>
  <c r="F48" i="100"/>
  <c r="H44" i="100"/>
  <c r="D44" i="100"/>
  <c r="C44" i="100"/>
  <c r="J40" i="100"/>
  <c r="H40" i="100"/>
  <c r="F40" i="100"/>
  <c r="J36" i="100"/>
  <c r="H36" i="100"/>
  <c r="F36" i="100"/>
  <c r="J32" i="100"/>
  <c r="H32" i="100"/>
  <c r="F32" i="100"/>
  <c r="J28" i="100"/>
  <c r="H28" i="100"/>
  <c r="F28" i="100"/>
  <c r="D24" i="100"/>
  <c r="C24" i="100"/>
  <c r="J20" i="100"/>
  <c r="H20" i="100"/>
  <c r="F20" i="100"/>
  <c r="J16" i="100"/>
  <c r="H16" i="100"/>
  <c r="F16" i="100"/>
  <c r="J12" i="100"/>
  <c r="H12" i="100"/>
  <c r="F12" i="100"/>
  <c r="J8" i="100"/>
  <c r="H8" i="100"/>
  <c r="F8" i="100"/>
  <c r="H104" i="99"/>
  <c r="H100" i="99"/>
  <c r="D100" i="99"/>
  <c r="C100" i="99"/>
  <c r="J100" i="99" s="1"/>
  <c r="J96" i="99"/>
  <c r="H96" i="99"/>
  <c r="F96" i="99"/>
  <c r="J92" i="99"/>
  <c r="H92" i="99"/>
  <c r="F92" i="99"/>
  <c r="J88" i="99"/>
  <c r="H88" i="99"/>
  <c r="F88" i="99"/>
  <c r="H84" i="99"/>
  <c r="D84" i="99"/>
  <c r="C84" i="99"/>
  <c r="J84" i="99" s="1"/>
  <c r="J80" i="99"/>
  <c r="H80" i="99"/>
  <c r="F80" i="99"/>
  <c r="J76" i="99"/>
  <c r="H76" i="99"/>
  <c r="F76" i="99"/>
  <c r="J72" i="99"/>
  <c r="H72" i="99"/>
  <c r="F72" i="99"/>
  <c r="H68" i="99"/>
  <c r="D68" i="99"/>
  <c r="C68" i="99"/>
  <c r="J68" i="99" s="1"/>
  <c r="J64" i="99"/>
  <c r="H64" i="99"/>
  <c r="F64" i="99"/>
  <c r="J60" i="99"/>
  <c r="H60" i="99"/>
  <c r="F60" i="99"/>
  <c r="J56" i="99"/>
  <c r="H56" i="99"/>
  <c r="F56" i="99"/>
  <c r="J52" i="99"/>
  <c r="H52" i="99"/>
  <c r="F52" i="99"/>
  <c r="J48" i="99"/>
  <c r="H48" i="99"/>
  <c r="F48" i="99"/>
  <c r="H44" i="99"/>
  <c r="D44" i="99"/>
  <c r="C44" i="99"/>
  <c r="J44" i="99" s="1"/>
  <c r="J40" i="99"/>
  <c r="H40" i="99"/>
  <c r="F40" i="99"/>
  <c r="J36" i="99"/>
  <c r="H36" i="99"/>
  <c r="F36" i="99"/>
  <c r="J32" i="99"/>
  <c r="H32" i="99"/>
  <c r="F32" i="99"/>
  <c r="J28" i="99"/>
  <c r="H28" i="99"/>
  <c r="F28" i="99"/>
  <c r="D24" i="99"/>
  <c r="D104" i="99" s="1"/>
  <c r="C24" i="99"/>
  <c r="C104" i="99" s="1"/>
  <c r="J20" i="99"/>
  <c r="H20" i="99"/>
  <c r="F20" i="99"/>
  <c r="J16" i="99"/>
  <c r="H16" i="99"/>
  <c r="F16" i="99"/>
  <c r="J12" i="99"/>
  <c r="H12" i="99"/>
  <c r="F12" i="99"/>
  <c r="J8" i="99"/>
  <c r="H8" i="99"/>
  <c r="F8" i="99"/>
  <c r="G84" i="97"/>
  <c r="E84" i="97"/>
  <c r="H84" i="97"/>
  <c r="F84" i="97"/>
  <c r="F80" i="97"/>
  <c r="D84" i="97"/>
  <c r="C84" i="97"/>
  <c r="H28" i="98"/>
  <c r="F28" i="98"/>
  <c r="F8" i="98"/>
  <c r="D24" i="98"/>
  <c r="C24" i="98"/>
  <c r="J20" i="98"/>
  <c r="H20" i="98"/>
  <c r="F20" i="98"/>
  <c r="J16" i="98"/>
  <c r="H16" i="98"/>
  <c r="F16" i="98"/>
  <c r="J12" i="98"/>
  <c r="H12" i="98"/>
  <c r="F12" i="98"/>
  <c r="J8" i="98"/>
  <c r="H8" i="98"/>
  <c r="D80" i="97"/>
  <c r="C80" i="97"/>
  <c r="J80" i="97" s="1"/>
  <c r="J76" i="97"/>
  <c r="H76" i="97"/>
  <c r="F76" i="97"/>
  <c r="J72" i="97"/>
  <c r="H72" i="97"/>
  <c r="F72" i="97"/>
  <c r="J68" i="97"/>
  <c r="H68" i="97"/>
  <c r="F68" i="97"/>
  <c r="D64" i="97"/>
  <c r="C64" i="97"/>
  <c r="J64" i="97" s="1"/>
  <c r="J60" i="97"/>
  <c r="H60" i="97"/>
  <c r="F60" i="97"/>
  <c r="J56" i="97"/>
  <c r="H56" i="97"/>
  <c r="F56" i="97"/>
  <c r="J52" i="97"/>
  <c r="H52" i="97"/>
  <c r="F52" i="97"/>
  <c r="D48" i="97"/>
  <c r="C48" i="97"/>
  <c r="J48" i="97" s="1"/>
  <c r="J44" i="97"/>
  <c r="H44" i="97"/>
  <c r="F44" i="97"/>
  <c r="J40" i="97"/>
  <c r="H40" i="97"/>
  <c r="F40" i="97"/>
  <c r="J36" i="97"/>
  <c r="H36" i="97"/>
  <c r="F36" i="97"/>
  <c r="J32" i="97"/>
  <c r="H32" i="97"/>
  <c r="F32" i="97"/>
  <c r="J28" i="97"/>
  <c r="H28" i="97"/>
  <c r="F28" i="97"/>
  <c r="D24" i="97"/>
  <c r="C24" i="97"/>
  <c r="J24" i="97" s="1"/>
  <c r="J20" i="97"/>
  <c r="H20" i="97"/>
  <c r="F20" i="97"/>
  <c r="J16" i="97"/>
  <c r="H16" i="97"/>
  <c r="F16" i="97"/>
  <c r="J12" i="97"/>
  <c r="H12" i="97"/>
  <c r="F12" i="97"/>
  <c r="J8" i="97"/>
  <c r="H8" i="97"/>
  <c r="F8" i="97"/>
  <c r="H100" i="96"/>
  <c r="D100" i="96"/>
  <c r="C100" i="96"/>
  <c r="J100" i="96" s="1"/>
  <c r="J96" i="96"/>
  <c r="H96" i="96"/>
  <c r="F96" i="96"/>
  <c r="J92" i="96"/>
  <c r="H92" i="96"/>
  <c r="F92" i="96"/>
  <c r="J88" i="96"/>
  <c r="H88" i="96"/>
  <c r="F88" i="96"/>
  <c r="H84" i="96"/>
  <c r="D84" i="96"/>
  <c r="C84" i="96"/>
  <c r="J84" i="96" s="1"/>
  <c r="J80" i="96"/>
  <c r="H80" i="96"/>
  <c r="F80" i="96"/>
  <c r="J76" i="96"/>
  <c r="H76" i="96"/>
  <c r="F76" i="96"/>
  <c r="J72" i="96"/>
  <c r="H72" i="96"/>
  <c r="F72" i="96"/>
  <c r="H68" i="96"/>
  <c r="D68" i="96"/>
  <c r="C68" i="96"/>
  <c r="J68" i="96" s="1"/>
  <c r="J64" i="96"/>
  <c r="H64" i="96"/>
  <c r="F64" i="96"/>
  <c r="J60" i="96"/>
  <c r="H60" i="96"/>
  <c r="F60" i="96"/>
  <c r="J56" i="96"/>
  <c r="H56" i="96"/>
  <c r="F56" i="96"/>
  <c r="J52" i="96"/>
  <c r="H52" i="96"/>
  <c r="F52" i="96"/>
  <c r="J48" i="96"/>
  <c r="H48" i="96"/>
  <c r="F48" i="96"/>
  <c r="H44" i="96"/>
  <c r="D44" i="96"/>
  <c r="C44" i="96"/>
  <c r="J44" i="96" s="1"/>
  <c r="J40" i="96"/>
  <c r="H40" i="96"/>
  <c r="F40" i="96"/>
  <c r="J36" i="96"/>
  <c r="H36" i="96"/>
  <c r="F36" i="96"/>
  <c r="J32" i="96"/>
  <c r="H32" i="96"/>
  <c r="F32" i="96"/>
  <c r="J28" i="96"/>
  <c r="H28" i="96"/>
  <c r="F28" i="96"/>
  <c r="D24" i="96"/>
  <c r="D104" i="96" s="1"/>
  <c r="C24" i="96"/>
  <c r="C104" i="96" s="1"/>
  <c r="J20" i="96"/>
  <c r="H20" i="96"/>
  <c r="F20" i="96"/>
  <c r="J16" i="96"/>
  <c r="H16" i="96"/>
  <c r="F16" i="96"/>
  <c r="J12" i="96"/>
  <c r="H12" i="96"/>
  <c r="F12" i="96"/>
  <c r="J8" i="96"/>
  <c r="H8" i="96"/>
  <c r="F8" i="96"/>
  <c r="J100" i="95"/>
  <c r="H100" i="95"/>
  <c r="F100" i="95"/>
  <c r="D100" i="95"/>
  <c r="C100" i="95"/>
  <c r="J96" i="95"/>
  <c r="H96" i="95"/>
  <c r="F96" i="95"/>
  <c r="J92" i="95"/>
  <c r="H92" i="95"/>
  <c r="F92" i="95"/>
  <c r="J88" i="95"/>
  <c r="H88" i="95"/>
  <c r="F88" i="95"/>
  <c r="J84" i="95"/>
  <c r="H84" i="95"/>
  <c r="F84" i="95"/>
  <c r="D84" i="95"/>
  <c r="C84" i="95"/>
  <c r="J80" i="95"/>
  <c r="H80" i="95"/>
  <c r="F80" i="95"/>
  <c r="J76" i="95"/>
  <c r="H76" i="95"/>
  <c r="F76" i="95"/>
  <c r="J72" i="95"/>
  <c r="H72" i="95"/>
  <c r="F72" i="95"/>
  <c r="J68" i="95"/>
  <c r="H68" i="95"/>
  <c r="F68" i="95"/>
  <c r="D68" i="95"/>
  <c r="C68" i="95"/>
  <c r="J64" i="95"/>
  <c r="H64" i="95"/>
  <c r="F64" i="95"/>
  <c r="J60" i="95"/>
  <c r="H60" i="95"/>
  <c r="F60" i="95"/>
  <c r="J56" i="95"/>
  <c r="H56" i="95"/>
  <c r="F56" i="95"/>
  <c r="J52" i="95"/>
  <c r="H52" i="95"/>
  <c r="F52" i="95"/>
  <c r="J48" i="95"/>
  <c r="H48" i="95"/>
  <c r="F48" i="95"/>
  <c r="J44" i="95"/>
  <c r="H44" i="95"/>
  <c r="F44" i="95"/>
  <c r="D44" i="95"/>
  <c r="C44" i="95"/>
  <c r="J40" i="95"/>
  <c r="H40" i="95"/>
  <c r="F40" i="95"/>
  <c r="J36" i="95"/>
  <c r="H36" i="95"/>
  <c r="F36" i="95"/>
  <c r="J32" i="95"/>
  <c r="H32" i="95"/>
  <c r="F32" i="95"/>
  <c r="J28" i="95"/>
  <c r="H28" i="95"/>
  <c r="F28" i="95"/>
  <c r="H104" i="95"/>
  <c r="D24" i="95"/>
  <c r="D104" i="95" s="1"/>
  <c r="C24" i="95"/>
  <c r="C104" i="95" s="1"/>
  <c r="J20" i="95"/>
  <c r="H20" i="95"/>
  <c r="F20" i="95"/>
  <c r="J16" i="95"/>
  <c r="H16" i="95"/>
  <c r="F16" i="95"/>
  <c r="J12" i="95"/>
  <c r="H12" i="95"/>
  <c r="F12" i="95"/>
  <c r="J8" i="95"/>
  <c r="H8" i="95"/>
  <c r="F8" i="95"/>
  <c r="F32" i="93"/>
  <c r="J76" i="94"/>
  <c r="H104" i="94"/>
  <c r="H100" i="94"/>
  <c r="H96" i="94"/>
  <c r="H92" i="94"/>
  <c r="H88" i="94"/>
  <c r="H84" i="94"/>
  <c r="H80" i="94"/>
  <c r="H76" i="94"/>
  <c r="H72" i="94"/>
  <c r="H68" i="94"/>
  <c r="H64" i="94"/>
  <c r="H60" i="94"/>
  <c r="H56" i="94"/>
  <c r="H52" i="94"/>
  <c r="H48" i="94"/>
  <c r="H44" i="94"/>
  <c r="H40" i="94"/>
  <c r="H36" i="94"/>
  <c r="H32" i="94"/>
  <c r="H28" i="94"/>
  <c r="H24" i="94"/>
  <c r="H20" i="94"/>
  <c r="H16" i="94"/>
  <c r="H12" i="94"/>
  <c r="H8" i="94"/>
  <c r="F104" i="94"/>
  <c r="F100" i="94"/>
  <c r="F96" i="94"/>
  <c r="F92" i="94"/>
  <c r="F88" i="94"/>
  <c r="F84" i="94"/>
  <c r="F80" i="94"/>
  <c r="F76" i="94"/>
  <c r="F72" i="94"/>
  <c r="F68" i="94"/>
  <c r="F64" i="94"/>
  <c r="F60" i="94"/>
  <c r="F56" i="94"/>
  <c r="F52" i="94"/>
  <c r="F48" i="94"/>
  <c r="F44" i="94"/>
  <c r="F40" i="94"/>
  <c r="F36" i="94"/>
  <c r="F32" i="94"/>
  <c r="F28" i="94"/>
  <c r="F24" i="94"/>
  <c r="F20" i="94"/>
  <c r="F16" i="94"/>
  <c r="F12" i="94"/>
  <c r="F8" i="94"/>
  <c r="G100" i="94"/>
  <c r="G104" i="94" s="1"/>
  <c r="E100" i="94"/>
  <c r="E104" i="94" s="1"/>
  <c r="J88" i="94"/>
  <c r="I84" i="94"/>
  <c r="J84" i="94" s="1"/>
  <c r="G84" i="94"/>
  <c r="E84" i="94"/>
  <c r="J80" i="94"/>
  <c r="J72" i="94"/>
  <c r="I68" i="94"/>
  <c r="J68" i="94" s="1"/>
  <c r="G68" i="94"/>
  <c r="E68" i="94"/>
  <c r="J64" i="94"/>
  <c r="J60" i="94"/>
  <c r="J56" i="94"/>
  <c r="J52" i="94"/>
  <c r="J48" i="94"/>
  <c r="I44" i="94"/>
  <c r="J44" i="94" s="1"/>
  <c r="G44" i="94"/>
  <c r="E44" i="94"/>
  <c r="J40" i="94"/>
  <c r="J36" i="94"/>
  <c r="J32" i="94"/>
  <c r="J28" i="94"/>
  <c r="I24" i="94"/>
  <c r="J24" i="94" s="1"/>
  <c r="G24" i="94"/>
  <c r="E24" i="94"/>
  <c r="J20" i="94"/>
  <c r="J16" i="94"/>
  <c r="J12" i="94"/>
  <c r="J8" i="94"/>
  <c r="D100" i="94"/>
  <c r="C100" i="94"/>
  <c r="D84" i="94"/>
  <c r="C84" i="94"/>
  <c r="D68" i="94"/>
  <c r="C68" i="94"/>
  <c r="D44" i="94"/>
  <c r="C44" i="94"/>
  <c r="D24" i="94"/>
  <c r="D104" i="94" s="1"/>
  <c r="C24" i="94"/>
  <c r="C104" i="94" s="1"/>
  <c r="J100" i="93"/>
  <c r="I100" i="93"/>
  <c r="H100" i="93"/>
  <c r="G100" i="93"/>
  <c r="F100" i="93"/>
  <c r="E100" i="93"/>
  <c r="D100" i="93"/>
  <c r="C100" i="93"/>
  <c r="J96" i="93"/>
  <c r="H96" i="93"/>
  <c r="F96" i="93"/>
  <c r="J92" i="93"/>
  <c r="H92" i="93"/>
  <c r="F92" i="93"/>
  <c r="J88" i="93"/>
  <c r="H88" i="93"/>
  <c r="F88" i="93"/>
  <c r="I84" i="93"/>
  <c r="J84" i="93" s="1"/>
  <c r="G84" i="93"/>
  <c r="H84" i="93" s="1"/>
  <c r="E84" i="93"/>
  <c r="F84" i="93" s="1"/>
  <c r="D84" i="93"/>
  <c r="C84" i="93"/>
  <c r="J80" i="93"/>
  <c r="H80" i="93"/>
  <c r="F80" i="93"/>
  <c r="J76" i="93"/>
  <c r="H76" i="93"/>
  <c r="F76" i="93"/>
  <c r="J72" i="93"/>
  <c r="H72" i="93"/>
  <c r="F72" i="93"/>
  <c r="I68" i="93"/>
  <c r="J68" i="93" s="1"/>
  <c r="G68" i="93"/>
  <c r="H68" i="93" s="1"/>
  <c r="E68" i="93"/>
  <c r="F68" i="93" s="1"/>
  <c r="D68" i="93"/>
  <c r="C68" i="93"/>
  <c r="J64" i="93"/>
  <c r="H64" i="93"/>
  <c r="F64" i="93"/>
  <c r="J60" i="93"/>
  <c r="H60" i="93"/>
  <c r="F60" i="93"/>
  <c r="J56" i="93"/>
  <c r="H56" i="93"/>
  <c r="F56" i="93"/>
  <c r="J52" i="93"/>
  <c r="H52" i="93"/>
  <c r="F52" i="93"/>
  <c r="J48" i="93"/>
  <c r="H48" i="93"/>
  <c r="F48" i="93"/>
  <c r="I44" i="93"/>
  <c r="J44" i="93" s="1"/>
  <c r="G44" i="93"/>
  <c r="H44" i="93" s="1"/>
  <c r="E44" i="93"/>
  <c r="F44" i="93" s="1"/>
  <c r="D44" i="93"/>
  <c r="C44" i="93"/>
  <c r="J40" i="93"/>
  <c r="H40" i="93"/>
  <c r="F40" i="93"/>
  <c r="J36" i="93"/>
  <c r="H36" i="93"/>
  <c r="F36" i="93"/>
  <c r="J32" i="93"/>
  <c r="H32" i="93"/>
  <c r="J28" i="93"/>
  <c r="H28" i="93"/>
  <c r="F28" i="93"/>
  <c r="I24" i="93"/>
  <c r="G24" i="93"/>
  <c r="E24" i="93"/>
  <c r="D24" i="93"/>
  <c r="D104" i="93" s="1"/>
  <c r="C24" i="93"/>
  <c r="C104" i="93" s="1"/>
  <c r="J20" i="93"/>
  <c r="H20" i="93"/>
  <c r="F20" i="93"/>
  <c r="J16" i="93"/>
  <c r="H16" i="93"/>
  <c r="F16" i="93"/>
  <c r="J12" i="93"/>
  <c r="H12" i="93"/>
  <c r="F12" i="93"/>
  <c r="J8" i="93"/>
  <c r="H8" i="93"/>
  <c r="F8" i="93"/>
  <c r="I100" i="92"/>
  <c r="J100" i="92" s="1"/>
  <c r="G100" i="92"/>
  <c r="H100" i="92" s="1"/>
  <c r="E100" i="92"/>
  <c r="F100" i="92" s="1"/>
  <c r="D100" i="92"/>
  <c r="C100" i="92"/>
  <c r="J96" i="92"/>
  <c r="H96" i="92"/>
  <c r="F96" i="92"/>
  <c r="J92" i="92"/>
  <c r="H92" i="92"/>
  <c r="F92" i="92"/>
  <c r="J88" i="92"/>
  <c r="H88" i="92"/>
  <c r="F88" i="92"/>
  <c r="I84" i="92"/>
  <c r="J84" i="92" s="1"/>
  <c r="G84" i="92"/>
  <c r="H84" i="92" s="1"/>
  <c r="E84" i="92"/>
  <c r="F84" i="92" s="1"/>
  <c r="D84" i="92"/>
  <c r="C84" i="92"/>
  <c r="J80" i="92"/>
  <c r="H80" i="92"/>
  <c r="F80" i="92"/>
  <c r="J76" i="92"/>
  <c r="H76" i="92"/>
  <c r="F76" i="92"/>
  <c r="J72" i="92"/>
  <c r="H72" i="92"/>
  <c r="F72" i="92"/>
  <c r="I68" i="92"/>
  <c r="J68" i="92" s="1"/>
  <c r="G68" i="92"/>
  <c r="H68" i="92" s="1"/>
  <c r="E68" i="92"/>
  <c r="F68" i="92" s="1"/>
  <c r="D68" i="92"/>
  <c r="C68" i="92"/>
  <c r="C104" i="92" s="1"/>
  <c r="J64" i="92"/>
  <c r="H64" i="92"/>
  <c r="F64" i="92"/>
  <c r="J60" i="92"/>
  <c r="H60" i="92"/>
  <c r="F60" i="92"/>
  <c r="J56" i="92"/>
  <c r="H56" i="92"/>
  <c r="F56" i="92"/>
  <c r="J52" i="92"/>
  <c r="H52" i="92"/>
  <c r="F52" i="92"/>
  <c r="J48" i="92"/>
  <c r="H48" i="92"/>
  <c r="F48" i="92"/>
  <c r="I44" i="92"/>
  <c r="J44" i="92" s="1"/>
  <c r="G44" i="92"/>
  <c r="H44" i="92" s="1"/>
  <c r="E44" i="92"/>
  <c r="F44" i="92" s="1"/>
  <c r="D44" i="92"/>
  <c r="C44" i="92"/>
  <c r="J40" i="92"/>
  <c r="H40" i="92"/>
  <c r="F40" i="92"/>
  <c r="J36" i="92"/>
  <c r="H36" i="92"/>
  <c r="F36" i="92"/>
  <c r="J32" i="92"/>
  <c r="H32" i="92"/>
  <c r="F32" i="92"/>
  <c r="J28" i="92"/>
  <c r="H28" i="92"/>
  <c r="F28" i="92"/>
  <c r="I24" i="92"/>
  <c r="J24" i="92" s="1"/>
  <c r="G24" i="92"/>
  <c r="H24" i="92" s="1"/>
  <c r="E24" i="92"/>
  <c r="F24" i="92" s="1"/>
  <c r="D24" i="92"/>
  <c r="D104" i="92" s="1"/>
  <c r="C24" i="92"/>
  <c r="J20" i="92"/>
  <c r="H20" i="92"/>
  <c r="F20" i="92"/>
  <c r="J16" i="92"/>
  <c r="H16" i="92"/>
  <c r="F16" i="92"/>
  <c r="J12" i="92"/>
  <c r="H12" i="92"/>
  <c r="F12" i="92"/>
  <c r="J8" i="92"/>
  <c r="H8" i="92"/>
  <c r="F8" i="92"/>
  <c r="F20" i="68"/>
  <c r="F12" i="68"/>
  <c r="F16" i="68"/>
  <c r="F24" i="68"/>
  <c r="F28" i="68"/>
  <c r="F32" i="68"/>
  <c r="F36" i="68"/>
  <c r="F40" i="68"/>
  <c r="F44" i="68"/>
  <c r="F48" i="68"/>
  <c r="F52" i="68"/>
  <c r="F56" i="68"/>
  <c r="F60" i="68"/>
  <c r="F64" i="68"/>
  <c r="F68" i="68"/>
  <c r="F72" i="68"/>
  <c r="F76" i="68"/>
  <c r="F80" i="68"/>
  <c r="F84" i="68"/>
  <c r="F88" i="68"/>
  <c r="F92" i="68"/>
  <c r="F96" i="68"/>
  <c r="F100" i="68"/>
  <c r="F104" i="68"/>
  <c r="F8" i="68"/>
  <c r="I104" i="68"/>
  <c r="G104" i="68"/>
  <c r="E104" i="68"/>
  <c r="I100" i="68"/>
  <c r="G100" i="68"/>
  <c r="E100" i="68"/>
  <c r="I84" i="68"/>
  <c r="G84" i="68"/>
  <c r="E84" i="68"/>
  <c r="I68" i="68"/>
  <c r="G68" i="68"/>
  <c r="E68" i="68"/>
  <c r="I44" i="68"/>
  <c r="G44" i="68"/>
  <c r="E44" i="68"/>
  <c r="I24" i="68"/>
  <c r="G24" i="68"/>
  <c r="E24" i="68"/>
  <c r="AB83" i="106" l="1"/>
  <c r="Y83" i="106"/>
  <c r="W83" i="106"/>
  <c r="D83" i="106"/>
  <c r="L23" i="106"/>
  <c r="T23" i="106"/>
  <c r="H47" i="106"/>
  <c r="P47" i="106"/>
  <c r="P83" i="106"/>
  <c r="T83" i="106"/>
  <c r="X23" i="106"/>
  <c r="AB23" i="106"/>
  <c r="Z63" i="106"/>
  <c r="Z83" i="106"/>
  <c r="H23" i="106"/>
  <c r="P23" i="106"/>
  <c r="Z23" i="106"/>
  <c r="X47" i="106"/>
  <c r="Z47" i="106"/>
  <c r="AB47" i="106"/>
  <c r="X63" i="106"/>
  <c r="AB63" i="106"/>
  <c r="X83" i="106"/>
  <c r="N83" i="106"/>
  <c r="L83" i="106"/>
  <c r="J83" i="106"/>
  <c r="H83" i="106"/>
  <c r="F83" i="106"/>
  <c r="R83" i="106"/>
  <c r="V83" i="106"/>
  <c r="F79" i="106"/>
  <c r="J79" i="106"/>
  <c r="N79" i="106"/>
  <c r="R79" i="106"/>
  <c r="V79" i="106"/>
  <c r="F23" i="106"/>
  <c r="J23" i="106"/>
  <c r="N23" i="106"/>
  <c r="R23" i="106"/>
  <c r="V23" i="106"/>
  <c r="F47" i="106"/>
  <c r="J47" i="106"/>
  <c r="N47" i="106"/>
  <c r="R47" i="106"/>
  <c r="H79" i="106"/>
  <c r="L79" i="106"/>
  <c r="P79" i="106"/>
  <c r="C83" i="105"/>
  <c r="N83" i="105" s="1"/>
  <c r="H79" i="105"/>
  <c r="F23" i="105"/>
  <c r="J23" i="105"/>
  <c r="N23" i="105"/>
  <c r="T79" i="105"/>
  <c r="F47" i="105"/>
  <c r="N47" i="105"/>
  <c r="R47" i="105"/>
  <c r="V47" i="105"/>
  <c r="L79" i="105"/>
  <c r="N79" i="105"/>
  <c r="H47" i="105"/>
  <c r="L47" i="105"/>
  <c r="P47" i="105"/>
  <c r="T47" i="105"/>
  <c r="F79" i="105"/>
  <c r="J47" i="105"/>
  <c r="R23" i="105"/>
  <c r="T23" i="105"/>
  <c r="R79" i="105"/>
  <c r="H28" i="104"/>
  <c r="H44" i="104"/>
  <c r="H60" i="104"/>
  <c r="C64" i="104"/>
  <c r="F28" i="104"/>
  <c r="F44" i="104"/>
  <c r="F60" i="104"/>
  <c r="H28" i="103"/>
  <c r="H44" i="103"/>
  <c r="H60" i="103"/>
  <c r="J64" i="103"/>
  <c r="F64" i="103"/>
  <c r="H64" i="103"/>
  <c r="F28" i="103"/>
  <c r="F44" i="103"/>
  <c r="F60" i="103"/>
  <c r="J40" i="101"/>
  <c r="F40" i="101"/>
  <c r="H40" i="101"/>
  <c r="J36" i="101"/>
  <c r="H36" i="101"/>
  <c r="H72" i="100"/>
  <c r="F44" i="100"/>
  <c r="J44" i="100"/>
  <c r="F72" i="100"/>
  <c r="J72" i="100"/>
  <c r="F24" i="100"/>
  <c r="H24" i="100"/>
  <c r="J24" i="100"/>
  <c r="J104" i="99"/>
  <c r="F104" i="99"/>
  <c r="H24" i="99"/>
  <c r="F44" i="99"/>
  <c r="F68" i="99"/>
  <c r="F84" i="99"/>
  <c r="F100" i="99"/>
  <c r="F24" i="99"/>
  <c r="J24" i="99"/>
  <c r="H24" i="97"/>
  <c r="H48" i="97"/>
  <c r="H64" i="97"/>
  <c r="H80" i="97"/>
  <c r="H24" i="98"/>
  <c r="F24" i="98"/>
  <c r="J24" i="98"/>
  <c r="J84" i="97"/>
  <c r="F24" i="97"/>
  <c r="F48" i="97"/>
  <c r="F64" i="97"/>
  <c r="J104" i="96"/>
  <c r="F104" i="96"/>
  <c r="H104" i="96"/>
  <c r="H24" i="96"/>
  <c r="F44" i="96"/>
  <c r="F68" i="96"/>
  <c r="F84" i="96"/>
  <c r="F100" i="96"/>
  <c r="F24" i="96"/>
  <c r="J24" i="96"/>
  <c r="F104" i="95"/>
  <c r="J104" i="95"/>
  <c r="F24" i="95"/>
  <c r="H24" i="95"/>
  <c r="J24" i="95"/>
  <c r="J96" i="94"/>
  <c r="J92" i="94"/>
  <c r="I100" i="94"/>
  <c r="G104" i="93"/>
  <c r="H104" i="93" s="1"/>
  <c r="I104" i="93"/>
  <c r="J104" i="93" s="1"/>
  <c r="E104" i="93"/>
  <c r="F104" i="93" s="1"/>
  <c r="F24" i="93"/>
  <c r="H24" i="93"/>
  <c r="J24" i="93"/>
  <c r="E104" i="92"/>
  <c r="F104" i="92" s="1"/>
  <c r="G104" i="92"/>
  <c r="H104" i="92" s="1"/>
  <c r="I104" i="92"/>
  <c r="J104" i="92" s="1"/>
  <c r="D44" i="68"/>
  <c r="C44" i="68"/>
  <c r="C104" i="68" s="1"/>
  <c r="D100" i="68"/>
  <c r="C100" i="68"/>
  <c r="C24" i="68"/>
  <c r="D68" i="68"/>
  <c r="C68" i="68"/>
  <c r="J64" i="68"/>
  <c r="J60" i="68"/>
  <c r="H64" i="68"/>
  <c r="H60" i="68"/>
  <c r="F36" i="66"/>
  <c r="J36" i="66"/>
  <c r="R14" i="86"/>
  <c r="P14" i="86"/>
  <c r="N14" i="86"/>
  <c r="L14" i="86"/>
  <c r="J14" i="86"/>
  <c r="H14" i="86"/>
  <c r="F14" i="86"/>
  <c r="E14" i="86"/>
  <c r="C14" i="86"/>
  <c r="D13" i="86"/>
  <c r="S13" i="86" s="1"/>
  <c r="D12" i="86"/>
  <c r="S12" i="86" s="1"/>
  <c r="D11" i="86"/>
  <c r="S11" i="86" s="1"/>
  <c r="R10" i="86"/>
  <c r="P10" i="86"/>
  <c r="N10" i="86"/>
  <c r="L10" i="86"/>
  <c r="J10" i="86"/>
  <c r="H10" i="86"/>
  <c r="F10" i="86"/>
  <c r="E10" i="86"/>
  <c r="E15" i="86" s="1"/>
  <c r="C10" i="86"/>
  <c r="C15" i="86" s="1"/>
  <c r="D9" i="86"/>
  <c r="Q9" i="86" s="1"/>
  <c r="D8" i="86"/>
  <c r="Q8" i="86" s="1"/>
  <c r="D7" i="86"/>
  <c r="Q7" i="86" s="1"/>
  <c r="N10" i="75"/>
  <c r="N15" i="75" s="1"/>
  <c r="D13" i="75"/>
  <c r="D12" i="75"/>
  <c r="D11" i="75"/>
  <c r="D8" i="75"/>
  <c r="D9" i="75"/>
  <c r="D7" i="75"/>
  <c r="R14" i="75"/>
  <c r="P14" i="75"/>
  <c r="N14" i="75"/>
  <c r="L14" i="75"/>
  <c r="J14" i="75"/>
  <c r="H14" i="75"/>
  <c r="F14" i="75"/>
  <c r="D14" i="75" s="1"/>
  <c r="E14" i="75"/>
  <c r="C14" i="75"/>
  <c r="K7" i="75"/>
  <c r="J30" i="74"/>
  <c r="I30" i="74"/>
  <c r="H30" i="74"/>
  <c r="G30" i="74"/>
  <c r="F30" i="74"/>
  <c r="E30" i="74"/>
  <c r="D30" i="74"/>
  <c r="C30" i="74"/>
  <c r="J26" i="74"/>
  <c r="I26" i="74"/>
  <c r="H26" i="74"/>
  <c r="G26" i="74"/>
  <c r="F26" i="74"/>
  <c r="E26" i="74"/>
  <c r="D26" i="74"/>
  <c r="C26" i="74"/>
  <c r="J22" i="74"/>
  <c r="I22" i="74"/>
  <c r="H22" i="74"/>
  <c r="G22" i="74"/>
  <c r="F22" i="74"/>
  <c r="E22" i="74"/>
  <c r="D22" i="74"/>
  <c r="C22" i="74"/>
  <c r="J16" i="74"/>
  <c r="I16" i="74"/>
  <c r="H16" i="74"/>
  <c r="G16" i="74"/>
  <c r="F16" i="74"/>
  <c r="E16" i="74"/>
  <c r="D16" i="74"/>
  <c r="C16" i="74"/>
  <c r="J11" i="74"/>
  <c r="I11" i="74"/>
  <c r="H11" i="74"/>
  <c r="G11" i="74"/>
  <c r="F11" i="74"/>
  <c r="E11" i="74"/>
  <c r="D11" i="74"/>
  <c r="C11" i="74"/>
  <c r="F83" i="105" l="1"/>
  <c r="J83" i="105"/>
  <c r="P83" i="105"/>
  <c r="V83" i="105"/>
  <c r="L83" i="105"/>
  <c r="R83" i="105"/>
  <c r="H83" i="105"/>
  <c r="T83" i="105"/>
  <c r="J64" i="104"/>
  <c r="H64" i="104"/>
  <c r="F64" i="104"/>
  <c r="I104" i="94"/>
  <c r="J104" i="94" s="1"/>
  <c r="J100" i="94"/>
  <c r="J68" i="68"/>
  <c r="H68" i="68"/>
  <c r="D31" i="74"/>
  <c r="F31" i="74"/>
  <c r="H31" i="74"/>
  <c r="J31" i="74"/>
  <c r="C31" i="74"/>
  <c r="E31" i="74"/>
  <c r="G31" i="74"/>
  <c r="I31" i="74"/>
  <c r="D14" i="86"/>
  <c r="S14" i="86" s="1"/>
  <c r="G9" i="86"/>
  <c r="O9" i="86"/>
  <c r="K9" i="86"/>
  <c r="S9" i="86"/>
  <c r="K8" i="86"/>
  <c r="S8" i="86"/>
  <c r="G8" i="86"/>
  <c r="O8" i="86"/>
  <c r="D10" i="86"/>
  <c r="G10" i="86" s="1"/>
  <c r="K7" i="86"/>
  <c r="S7" i="86"/>
  <c r="G7" i="86"/>
  <c r="O7" i="86"/>
  <c r="I11" i="86"/>
  <c r="M11" i="86"/>
  <c r="Q11" i="86"/>
  <c r="I12" i="86"/>
  <c r="M12" i="86"/>
  <c r="Q12" i="86"/>
  <c r="I13" i="86"/>
  <c r="M13" i="86"/>
  <c r="Q13" i="86"/>
  <c r="F15" i="86"/>
  <c r="H15" i="86"/>
  <c r="J15" i="86"/>
  <c r="L15" i="86"/>
  <c r="N15" i="86"/>
  <c r="P15" i="86"/>
  <c r="R15" i="86"/>
  <c r="I7" i="86"/>
  <c r="M7" i="86"/>
  <c r="I8" i="86"/>
  <c r="M8" i="86"/>
  <c r="I9" i="86"/>
  <c r="M9" i="86"/>
  <c r="G11" i="86"/>
  <c r="K11" i="86"/>
  <c r="O11" i="86"/>
  <c r="G12" i="86"/>
  <c r="K12" i="86"/>
  <c r="O12" i="86"/>
  <c r="G13" i="86"/>
  <c r="K13" i="86"/>
  <c r="O13" i="86"/>
  <c r="I14" i="75"/>
  <c r="C34" i="85"/>
  <c r="E34" i="85" s="1"/>
  <c r="C33" i="85"/>
  <c r="G33" i="85" s="1"/>
  <c r="C32" i="85"/>
  <c r="E32" i="85" s="1"/>
  <c r="C31" i="85"/>
  <c r="G31" i="85" s="1"/>
  <c r="C26" i="85"/>
  <c r="E26" i="85" s="1"/>
  <c r="C25" i="85"/>
  <c r="G25" i="85" s="1"/>
  <c r="C24" i="85"/>
  <c r="E24" i="85" s="1"/>
  <c r="C19" i="85"/>
  <c r="I19" i="85" s="1"/>
  <c r="C18" i="85"/>
  <c r="I18" i="85" s="1"/>
  <c r="C17" i="85"/>
  <c r="I17" i="85" s="1"/>
  <c r="C15" i="85"/>
  <c r="I15" i="85" s="1"/>
  <c r="C14" i="85"/>
  <c r="I14" i="85" s="1"/>
  <c r="C13" i="85"/>
  <c r="I13" i="85" s="1"/>
  <c r="C12" i="85"/>
  <c r="I12" i="85" s="1"/>
  <c r="C11" i="85"/>
  <c r="I11" i="85" s="1"/>
  <c r="C10" i="85"/>
  <c r="I10" i="85" s="1"/>
  <c r="C9" i="85"/>
  <c r="I9" i="85" s="1"/>
  <c r="C8" i="85"/>
  <c r="I8" i="85" s="1"/>
  <c r="C34" i="84"/>
  <c r="E34" i="84" s="1"/>
  <c r="C33" i="84"/>
  <c r="G33" i="84" s="1"/>
  <c r="C32" i="84"/>
  <c r="E32" i="84" s="1"/>
  <c r="C31" i="84"/>
  <c r="C26" i="84"/>
  <c r="E26" i="84" s="1"/>
  <c r="C25" i="84"/>
  <c r="G25" i="84" s="1"/>
  <c r="C24" i="84"/>
  <c r="E24" i="84" s="1"/>
  <c r="C19" i="84"/>
  <c r="I19" i="84" s="1"/>
  <c r="C18" i="84"/>
  <c r="I18" i="84" s="1"/>
  <c r="C17" i="84"/>
  <c r="I17" i="84" s="1"/>
  <c r="C16" i="84"/>
  <c r="I16" i="84" s="1"/>
  <c r="C15" i="84"/>
  <c r="I15" i="84" s="1"/>
  <c r="C14" i="84"/>
  <c r="I14" i="84" s="1"/>
  <c r="C13" i="84"/>
  <c r="I13" i="84" s="1"/>
  <c r="C12" i="84"/>
  <c r="I12" i="84" s="1"/>
  <c r="C9" i="84"/>
  <c r="I9" i="84" s="1"/>
  <c r="C8" i="84"/>
  <c r="I8" i="84" s="1"/>
  <c r="C34" i="83"/>
  <c r="E34" i="83" s="1"/>
  <c r="C33" i="83"/>
  <c r="G33" i="83" s="1"/>
  <c r="C32" i="83"/>
  <c r="E32" i="83" s="1"/>
  <c r="C31" i="83"/>
  <c r="G31" i="83" s="1"/>
  <c r="C26" i="83"/>
  <c r="E26" i="83" s="1"/>
  <c r="C25" i="83"/>
  <c r="G25" i="83" s="1"/>
  <c r="C24" i="83"/>
  <c r="E24" i="83" s="1"/>
  <c r="C19" i="83"/>
  <c r="I19" i="83" s="1"/>
  <c r="C18" i="83"/>
  <c r="I18" i="83" s="1"/>
  <c r="C17" i="83"/>
  <c r="I17" i="83" s="1"/>
  <c r="C15" i="83"/>
  <c r="I15" i="83" s="1"/>
  <c r="C14" i="83"/>
  <c r="I14" i="83" s="1"/>
  <c r="C13" i="83"/>
  <c r="I13" i="83" s="1"/>
  <c r="C12" i="83"/>
  <c r="I12" i="83" s="1"/>
  <c r="C11" i="83"/>
  <c r="I11" i="83" s="1"/>
  <c r="C10" i="83"/>
  <c r="I10" i="83" s="1"/>
  <c r="C9" i="83"/>
  <c r="I9" i="83" s="1"/>
  <c r="C8" i="83"/>
  <c r="I8" i="83" s="1"/>
  <c r="C43" i="82"/>
  <c r="C42" i="82"/>
  <c r="C41" i="82"/>
  <c r="C40" i="82"/>
  <c r="C26" i="82"/>
  <c r="C25" i="82"/>
  <c r="C19" i="82"/>
  <c r="I19" i="82" s="1"/>
  <c r="C18" i="82"/>
  <c r="I18" i="82" s="1"/>
  <c r="C17" i="82"/>
  <c r="I17" i="82" s="1"/>
  <c r="C16" i="82"/>
  <c r="I16" i="82" s="1"/>
  <c r="C15" i="82"/>
  <c r="I15" i="82" s="1"/>
  <c r="C14" i="82"/>
  <c r="I14" i="82" s="1"/>
  <c r="C13" i="82"/>
  <c r="G13" i="82" s="1"/>
  <c r="C12" i="82"/>
  <c r="G12" i="82" s="1"/>
  <c r="C11" i="82"/>
  <c r="G11" i="82" s="1"/>
  <c r="C10" i="82"/>
  <c r="G10" i="82" s="1"/>
  <c r="C9" i="82"/>
  <c r="G9" i="82" s="1"/>
  <c r="C8" i="82"/>
  <c r="G8" i="82" s="1"/>
  <c r="C34" i="80"/>
  <c r="E34" i="80" s="1"/>
  <c r="C33" i="80"/>
  <c r="I33" i="80" s="1"/>
  <c r="C32" i="80"/>
  <c r="I32" i="80" s="1"/>
  <c r="C31" i="80"/>
  <c r="I31" i="80" s="1"/>
  <c r="C26" i="80"/>
  <c r="I26" i="80" s="1"/>
  <c r="C25" i="80"/>
  <c r="I25" i="80" s="1"/>
  <c r="C24" i="80"/>
  <c r="I24" i="80" s="1"/>
  <c r="C9" i="80"/>
  <c r="G9" i="80" s="1"/>
  <c r="C14" i="80"/>
  <c r="C15" i="80"/>
  <c r="I15" i="80" s="1"/>
  <c r="C16" i="80"/>
  <c r="I16" i="80" s="1"/>
  <c r="C17" i="80"/>
  <c r="G17" i="80" s="1"/>
  <c r="C18" i="80"/>
  <c r="G18" i="80" s="1"/>
  <c r="C19" i="80"/>
  <c r="G19" i="80" s="1"/>
  <c r="C8" i="80"/>
  <c r="I8" i="80" s="1"/>
  <c r="C9" i="81"/>
  <c r="I9" i="81" s="1"/>
  <c r="C14" i="81"/>
  <c r="I14" i="81" s="1"/>
  <c r="C15" i="81"/>
  <c r="I15" i="81" s="1"/>
  <c r="C16" i="81"/>
  <c r="I16" i="81" s="1"/>
  <c r="C17" i="81"/>
  <c r="G17" i="81" s="1"/>
  <c r="C18" i="81"/>
  <c r="I18" i="81" s="1"/>
  <c r="C8" i="81"/>
  <c r="I8" i="81" s="1"/>
  <c r="G34" i="80"/>
  <c r="G32" i="80"/>
  <c r="E32" i="80"/>
  <c r="E24" i="80"/>
  <c r="I19" i="80"/>
  <c r="E19" i="80"/>
  <c r="G16" i="80"/>
  <c r="E16" i="80"/>
  <c r="I14" i="80"/>
  <c r="G14" i="80"/>
  <c r="E14" i="80"/>
  <c r="I9" i="80"/>
  <c r="E9" i="80"/>
  <c r="E8" i="80"/>
  <c r="E31" i="83" l="1"/>
  <c r="G33" i="80"/>
  <c r="G31" i="80"/>
  <c r="E31" i="80"/>
  <c r="E33" i="80"/>
  <c r="G25" i="80"/>
  <c r="E25" i="80"/>
  <c r="I17" i="81"/>
  <c r="I18" i="80"/>
  <c r="E17" i="80"/>
  <c r="I17" i="80"/>
  <c r="G15" i="80"/>
  <c r="E15" i="80"/>
  <c r="G8" i="81"/>
  <c r="E26" i="80"/>
  <c r="G24" i="80"/>
  <c r="G26" i="80"/>
  <c r="G8" i="80"/>
  <c r="E18" i="80"/>
  <c r="G14" i="81"/>
  <c r="G9" i="81"/>
  <c r="G15" i="81"/>
  <c r="E17" i="81"/>
  <c r="G18" i="81"/>
  <c r="E9" i="81"/>
  <c r="E15" i="81"/>
  <c r="E8" i="81"/>
  <c r="E14" i="81"/>
  <c r="G26" i="82"/>
  <c r="I26" i="82"/>
  <c r="E25" i="85"/>
  <c r="I24" i="84"/>
  <c r="I34" i="84"/>
  <c r="I32" i="84"/>
  <c r="E25" i="82"/>
  <c r="I25" i="82"/>
  <c r="E27" i="82"/>
  <c r="I27" i="82"/>
  <c r="I31" i="84"/>
  <c r="I33" i="84"/>
  <c r="O14" i="86"/>
  <c r="I14" i="86"/>
  <c r="Q14" i="86"/>
  <c r="M14" i="86"/>
  <c r="G14" i="86"/>
  <c r="K14" i="86"/>
  <c r="I10" i="86"/>
  <c r="Q10" i="86"/>
  <c r="O10" i="86"/>
  <c r="M10" i="86"/>
  <c r="S10" i="86"/>
  <c r="K10" i="86"/>
  <c r="D15" i="86"/>
  <c r="M15" i="86" s="1"/>
  <c r="G40" i="82"/>
  <c r="I40" i="82"/>
  <c r="G42" i="82"/>
  <c r="I42" i="82"/>
  <c r="E41" i="82"/>
  <c r="I41" i="82"/>
  <c r="E43" i="82"/>
  <c r="I43" i="82"/>
  <c r="E11" i="82"/>
  <c r="E9" i="82"/>
  <c r="I8" i="82"/>
  <c r="I10" i="82"/>
  <c r="I12" i="82"/>
  <c r="E13" i="82"/>
  <c r="E8" i="82"/>
  <c r="I9" i="82"/>
  <c r="E10" i="82"/>
  <c r="I11" i="82"/>
  <c r="E12" i="82"/>
  <c r="I13" i="82"/>
  <c r="E14" i="82"/>
  <c r="E33" i="83"/>
  <c r="E25" i="83"/>
  <c r="E33" i="85"/>
  <c r="E31" i="85"/>
  <c r="I25" i="84"/>
  <c r="I26" i="84"/>
  <c r="E31" i="84"/>
  <c r="E33" i="84"/>
  <c r="E25" i="84"/>
  <c r="G9" i="85"/>
  <c r="G10" i="85"/>
  <c r="G12" i="85"/>
  <c r="G14" i="85"/>
  <c r="G19" i="85"/>
  <c r="G24" i="85"/>
  <c r="G26" i="85"/>
  <c r="G32" i="85"/>
  <c r="G34" i="85"/>
  <c r="G8" i="85"/>
  <c r="G11" i="85"/>
  <c r="G13" i="85"/>
  <c r="G15" i="85"/>
  <c r="G17" i="85"/>
  <c r="G18" i="85"/>
  <c r="E8" i="85"/>
  <c r="E9" i="85"/>
  <c r="E10" i="85"/>
  <c r="E11" i="85"/>
  <c r="E12" i="85"/>
  <c r="E13" i="85"/>
  <c r="E14" i="85"/>
  <c r="E15" i="85"/>
  <c r="E17" i="85"/>
  <c r="E18" i="85"/>
  <c r="E19" i="85"/>
  <c r="I34" i="80"/>
  <c r="G8" i="84"/>
  <c r="G9" i="84"/>
  <c r="G12" i="84"/>
  <c r="G13" i="84"/>
  <c r="G14" i="84"/>
  <c r="G15" i="84"/>
  <c r="G16" i="84"/>
  <c r="G17" i="84"/>
  <c r="G18" i="84"/>
  <c r="G19" i="84"/>
  <c r="G24" i="84"/>
  <c r="G26" i="84"/>
  <c r="G32" i="84"/>
  <c r="G34" i="84"/>
  <c r="E8" i="84"/>
  <c r="E9" i="84"/>
  <c r="E12" i="84"/>
  <c r="E13" i="84"/>
  <c r="E14" i="84"/>
  <c r="E15" i="84"/>
  <c r="E16" i="84"/>
  <c r="E17" i="84"/>
  <c r="E18" i="84"/>
  <c r="E19" i="84"/>
  <c r="G8" i="83"/>
  <c r="G9" i="83"/>
  <c r="G10" i="83"/>
  <c r="G11" i="83"/>
  <c r="G12" i="83"/>
  <c r="G13" i="83"/>
  <c r="G14" i="83"/>
  <c r="G15" i="83"/>
  <c r="G17" i="83"/>
  <c r="G18" i="83"/>
  <c r="G19" i="83"/>
  <c r="G24" i="83"/>
  <c r="G26" i="83"/>
  <c r="G32" i="83"/>
  <c r="G34" i="83"/>
  <c r="E8" i="83"/>
  <c r="E9" i="83"/>
  <c r="E10" i="83"/>
  <c r="E11" i="83"/>
  <c r="E12" i="83"/>
  <c r="E13" i="83"/>
  <c r="E14" i="83"/>
  <c r="E15" i="83"/>
  <c r="E17" i="83"/>
  <c r="E18" i="83"/>
  <c r="E19" i="83"/>
  <c r="G14" i="82"/>
  <c r="G15" i="82"/>
  <c r="G16" i="82"/>
  <c r="G17" i="82"/>
  <c r="G18" i="82"/>
  <c r="G19" i="82"/>
  <c r="G25" i="82"/>
  <c r="E26" i="82"/>
  <c r="G27" i="82"/>
  <c r="E40" i="82"/>
  <c r="G41" i="82"/>
  <c r="E42" i="82"/>
  <c r="G43" i="82"/>
  <c r="E15" i="82"/>
  <c r="E16" i="82"/>
  <c r="E17" i="82"/>
  <c r="E18" i="82"/>
  <c r="E19" i="82"/>
  <c r="E18" i="81"/>
  <c r="G16" i="81"/>
  <c r="E16" i="81"/>
  <c r="S23" i="15"/>
  <c r="T23" i="15" s="1"/>
  <c r="Q23" i="15"/>
  <c r="O23" i="15"/>
  <c r="M23" i="15"/>
  <c r="K23" i="15"/>
  <c r="I23" i="15"/>
  <c r="G23" i="15"/>
  <c r="D23" i="15"/>
  <c r="E23" i="15"/>
  <c r="C23" i="15"/>
  <c r="P23" i="15" s="1"/>
  <c r="U23" i="15"/>
  <c r="V19" i="15"/>
  <c r="T19" i="15"/>
  <c r="R19" i="15"/>
  <c r="P19" i="15"/>
  <c r="N19" i="15"/>
  <c r="L19" i="15"/>
  <c r="J19" i="15"/>
  <c r="H19" i="15"/>
  <c r="F19" i="15"/>
  <c r="V15" i="15"/>
  <c r="T15" i="15"/>
  <c r="R15" i="15"/>
  <c r="P15" i="15"/>
  <c r="N15" i="15"/>
  <c r="L15" i="15"/>
  <c r="J15" i="15"/>
  <c r="H15" i="15"/>
  <c r="F15" i="15"/>
  <c r="V11" i="15"/>
  <c r="T11" i="15"/>
  <c r="R11" i="15"/>
  <c r="P11" i="15"/>
  <c r="N11" i="15"/>
  <c r="L11" i="15"/>
  <c r="J11" i="15"/>
  <c r="H11" i="15"/>
  <c r="V7" i="15"/>
  <c r="T7" i="15"/>
  <c r="R7" i="15"/>
  <c r="P7" i="15"/>
  <c r="N7" i="15"/>
  <c r="L7" i="15"/>
  <c r="J7" i="15"/>
  <c r="H7" i="15"/>
  <c r="F7" i="15"/>
  <c r="G7" i="75"/>
  <c r="I7" i="75"/>
  <c r="M7" i="75"/>
  <c r="O7" i="75"/>
  <c r="Q7" i="75"/>
  <c r="S7" i="75"/>
  <c r="G8" i="75"/>
  <c r="I8" i="75"/>
  <c r="K8" i="75"/>
  <c r="M8" i="75"/>
  <c r="O8" i="75"/>
  <c r="Q8" i="75"/>
  <c r="S8" i="75"/>
  <c r="G9" i="75"/>
  <c r="I9" i="75"/>
  <c r="K9" i="75"/>
  <c r="M9" i="75"/>
  <c r="O9" i="75"/>
  <c r="Q9" i="75"/>
  <c r="S9" i="75"/>
  <c r="C10" i="75"/>
  <c r="E10" i="75"/>
  <c r="F10" i="75"/>
  <c r="H10" i="75"/>
  <c r="H15" i="75" s="1"/>
  <c r="J10" i="75"/>
  <c r="L10" i="75"/>
  <c r="L15" i="75" s="1"/>
  <c r="P10" i="75"/>
  <c r="P15" i="75" s="1"/>
  <c r="R10" i="75"/>
  <c r="G11" i="75"/>
  <c r="I11" i="75"/>
  <c r="K11" i="75"/>
  <c r="M11" i="75"/>
  <c r="O11" i="75"/>
  <c r="Q11" i="75"/>
  <c r="S11" i="75"/>
  <c r="G12" i="75"/>
  <c r="I12" i="75"/>
  <c r="K12" i="75"/>
  <c r="M12" i="75"/>
  <c r="O12" i="75"/>
  <c r="Q12" i="75"/>
  <c r="S12" i="75"/>
  <c r="G13" i="75"/>
  <c r="I13" i="75"/>
  <c r="K13" i="75"/>
  <c r="M13" i="75"/>
  <c r="O13" i="75"/>
  <c r="Q13" i="75"/>
  <c r="S13" i="75"/>
  <c r="G14" i="75"/>
  <c r="K14" i="75"/>
  <c r="M14" i="75"/>
  <c r="O14" i="75"/>
  <c r="Q14" i="75"/>
  <c r="S14" i="75"/>
  <c r="C15" i="75"/>
  <c r="E15" i="75"/>
  <c r="C9" i="73"/>
  <c r="D9" i="73"/>
  <c r="C14" i="73"/>
  <c r="D14" i="73"/>
  <c r="C24" i="73"/>
  <c r="D24" i="73"/>
  <c r="C28" i="73"/>
  <c r="D28" i="73"/>
  <c r="D29" i="73" l="1"/>
  <c r="C29" i="73"/>
  <c r="J23" i="15"/>
  <c r="L23" i="15"/>
  <c r="R15" i="75"/>
  <c r="J15" i="75"/>
  <c r="F15" i="75"/>
  <c r="D10" i="75"/>
  <c r="O10" i="75" s="1"/>
  <c r="D15" i="75"/>
  <c r="O15" i="75" s="1"/>
  <c r="Q15" i="75"/>
  <c r="M15" i="75"/>
  <c r="I15" i="75"/>
  <c r="O15" i="86"/>
  <c r="I15" i="86"/>
  <c r="Q15" i="86"/>
  <c r="K15" i="86"/>
  <c r="S15" i="86"/>
  <c r="G15" i="86"/>
  <c r="Q10" i="75"/>
  <c r="M10" i="75"/>
  <c r="I10" i="75"/>
  <c r="H23" i="15"/>
  <c r="F23" i="15"/>
  <c r="N23" i="15"/>
  <c r="R23" i="15"/>
  <c r="V23" i="15"/>
  <c r="G15" i="75" l="1"/>
  <c r="K15" i="75"/>
  <c r="S15" i="75"/>
  <c r="G10" i="75"/>
  <c r="K10" i="75"/>
  <c r="S10" i="75"/>
  <c r="J96" i="68" l="1"/>
  <c r="H96" i="68"/>
  <c r="J92" i="68"/>
  <c r="H92" i="68"/>
  <c r="J88" i="68"/>
  <c r="H88" i="68"/>
  <c r="D84" i="68"/>
  <c r="C84" i="68"/>
  <c r="J80" i="68"/>
  <c r="H80" i="68"/>
  <c r="J76" i="68"/>
  <c r="H76" i="68"/>
  <c r="J72" i="68"/>
  <c r="H72" i="68"/>
  <c r="J56" i="68"/>
  <c r="H56" i="68"/>
  <c r="J52" i="68"/>
  <c r="H52" i="68"/>
  <c r="J48" i="68"/>
  <c r="H48" i="68"/>
  <c r="J40" i="68"/>
  <c r="H40" i="68"/>
  <c r="J36" i="68"/>
  <c r="H36" i="68"/>
  <c r="J32" i="68"/>
  <c r="H32" i="68"/>
  <c r="J28" i="68"/>
  <c r="H28" i="68"/>
  <c r="D24" i="68"/>
  <c r="D104" i="68" s="1"/>
  <c r="J20" i="68"/>
  <c r="H20" i="68"/>
  <c r="J16" i="68"/>
  <c r="H16" i="68"/>
  <c r="J12" i="68"/>
  <c r="H12" i="68"/>
  <c r="J8" i="68"/>
  <c r="H8" i="68"/>
  <c r="J32" i="66"/>
  <c r="H32" i="66"/>
  <c r="F32" i="66"/>
  <c r="J28" i="66"/>
  <c r="H28" i="66"/>
  <c r="F28" i="66"/>
  <c r="J24" i="66"/>
  <c r="F24" i="66"/>
  <c r="J16" i="66"/>
  <c r="H16" i="66"/>
  <c r="F16" i="66"/>
  <c r="J12" i="66"/>
  <c r="H12" i="66"/>
  <c r="F12" i="66"/>
  <c r="J8" i="66"/>
  <c r="H8" i="66"/>
  <c r="F8" i="66"/>
  <c r="H24" i="66" l="1"/>
  <c r="H36" i="66"/>
  <c r="F20" i="66"/>
  <c r="H44" i="68"/>
  <c r="H100" i="68"/>
  <c r="J44" i="68"/>
  <c r="J84" i="68"/>
  <c r="J100" i="68"/>
  <c r="J24" i="68"/>
  <c r="H84" i="68"/>
  <c r="J20" i="66"/>
  <c r="H24" i="68" l="1"/>
  <c r="H104" i="68"/>
  <c r="J104" i="68"/>
  <c r="H40" i="66"/>
  <c r="H20" i="66"/>
</calcChain>
</file>

<file path=xl/sharedStrings.xml><?xml version="1.0" encoding="utf-8"?>
<sst xmlns="http://schemas.openxmlformats.org/spreadsheetml/2006/main" count="2733" uniqueCount="197">
  <si>
    <t>TT</t>
  </si>
  <si>
    <t>Lớp</t>
  </si>
  <si>
    <t>Sĩ số hàng tháng</t>
  </si>
  <si>
    <t>Tháng 9</t>
  </si>
  <si>
    <t>Tháng 10</t>
  </si>
  <si>
    <t>Tháng 11</t>
  </si>
  <si>
    <t>Tháng 12</t>
  </si>
  <si>
    <t>Tháng 8</t>
  </si>
  <si>
    <t>Tháng 1</t>
  </si>
  <si>
    <t>Tháng 2</t>
  </si>
  <si>
    <t>Tháng 3</t>
  </si>
  <si>
    <t>Tháng 4</t>
  </si>
  <si>
    <t>Tháng 5</t>
  </si>
  <si>
    <t>Ghi chú</t>
  </si>
  <si>
    <t>Cộng</t>
  </si>
  <si>
    <t>Sĩ số</t>
  </si>
  <si>
    <t>SL</t>
  </si>
  <si>
    <t>Thời điểm</t>
  </si>
  <si>
    <t>Đạt</t>
  </si>
  <si>
    <t>Chưa đạt</t>
  </si>
  <si>
    <t>Nữ</t>
  </si>
  <si>
    <t>SS</t>
  </si>
  <si>
    <t>Nội dung đánh giá</t>
  </si>
  <si>
    <t>Tốt</t>
  </si>
  <si>
    <t xml:space="preserve">Đạt </t>
  </si>
  <si>
    <t>%</t>
  </si>
  <si>
    <t>THEO DÕI ĐÁNH GIÁ THỂ LỰC HỌC SINH</t>
  </si>
  <si>
    <t xml:space="preserve">Bật xa tại chỗ </t>
  </si>
  <si>
    <t xml:space="preserve">Chạy 30m xuất phát cao </t>
  </si>
  <si>
    <t xml:space="preserve">Chạy con thoi 4 x 10m </t>
  </si>
  <si>
    <t xml:space="preserve">Chạy tùy sức 5 phút </t>
  </si>
  <si>
    <t>Tổng hợp điểm</t>
  </si>
  <si>
    <t>Điểm  10</t>
  </si>
  <si>
    <t>Điểm 9</t>
  </si>
  <si>
    <t>Điểm 8</t>
  </si>
  <si>
    <t>Điểm 7</t>
  </si>
  <si>
    <t>Điểm 5</t>
  </si>
  <si>
    <t>Điểm dưới 5</t>
  </si>
  <si>
    <t>Hoàn thành</t>
  </si>
  <si>
    <t>Chưa hoàn thành</t>
  </si>
  <si>
    <t>TL</t>
  </si>
  <si>
    <t>Điểm  6</t>
  </si>
  <si>
    <t>Kết quả</t>
  </si>
  <si>
    <t>1A</t>
  </si>
  <si>
    <t>1B</t>
  </si>
  <si>
    <t>1C</t>
  </si>
  <si>
    <t>2A</t>
  </si>
  <si>
    <t>2B</t>
  </si>
  <si>
    <t>2C</t>
  </si>
  <si>
    <t>3A</t>
  </si>
  <si>
    <t>3B</t>
  </si>
  <si>
    <t>3C</t>
  </si>
  <si>
    <t xml:space="preserve"> </t>
  </si>
  <si>
    <t>GHKI</t>
  </si>
  <si>
    <t>CHKI</t>
  </si>
  <si>
    <t>GHKII</t>
  </si>
  <si>
    <t>4A</t>
  </si>
  <si>
    <t>4B</t>
  </si>
  <si>
    <t>4C</t>
  </si>
  <si>
    <t>5A</t>
  </si>
  <si>
    <t>5B</t>
  </si>
  <si>
    <t>5C</t>
  </si>
  <si>
    <t xml:space="preserve">Hoàn thành Tốt </t>
  </si>
  <si>
    <t>Tự phục vụ, tự quản</t>
  </si>
  <si>
    <t>Hợp tác</t>
  </si>
  <si>
    <t xml:space="preserve">Tự học, giải quyết vấn đề </t>
  </si>
  <si>
    <t>T</t>
  </si>
  <si>
    <t>Đ</t>
  </si>
  <si>
    <t>C</t>
  </si>
  <si>
    <t>Chăm học chăm làm</t>
  </si>
  <si>
    <t>Tự tin, trách nhiệm</t>
  </si>
  <si>
    <t>Trung thực, kỷ luật</t>
  </si>
  <si>
    <t>Đoàn kết, yêu thương</t>
  </si>
  <si>
    <t>Tổng K1</t>
  </si>
  <si>
    <t>Tổng K2</t>
  </si>
  <si>
    <t>Tổng K3</t>
  </si>
  <si>
    <t>Tổng K4</t>
  </si>
  <si>
    <t xml:space="preserve">Toàn trường </t>
  </si>
  <si>
    <t>TRƯỜNG TIỂU HỌC …..</t>
  </si>
  <si>
    <t>Khối 1</t>
  </si>
  <si>
    <t>Khối 2</t>
  </si>
  <si>
    <t>Khối 3</t>
  </si>
  <si>
    <t>Khối 4</t>
  </si>
  <si>
    <t>Toàn trường</t>
  </si>
  <si>
    <t>Số HS tham gia KT</t>
  </si>
  <si>
    <t>Khối 5</t>
  </si>
  <si>
    <t xml:space="preserve">Tỉ lệ </t>
  </si>
  <si>
    <t>Số lượng</t>
  </si>
  <si>
    <t>Trung thực, kỉ luật</t>
  </si>
  <si>
    <t>Chăm học, chăm làm</t>
  </si>
  <si>
    <t>Cần cố gắng</t>
  </si>
  <si>
    <t>Phẩm chất</t>
  </si>
  <si>
    <t>III. Phẩm chất</t>
  </si>
  <si>
    <t>Tự học và giải quyết vấn đề</t>
  </si>
  <si>
    <t>Năng lực</t>
  </si>
  <si>
    <t>II. Năng lực</t>
  </si>
  <si>
    <t>Đạo đức</t>
  </si>
  <si>
    <t>Tin học</t>
  </si>
  <si>
    <t>Thể dục</t>
  </si>
  <si>
    <t>Mĩ thuật</t>
  </si>
  <si>
    <t>Âm nhạc</t>
  </si>
  <si>
    <t>Khoa học</t>
  </si>
  <si>
    <t>Toán</t>
  </si>
  <si>
    <t>Tiếng Việt</t>
  </si>
  <si>
    <t>CHT</t>
  </si>
  <si>
    <t>Hoàn thành tốt</t>
  </si>
  <si>
    <t>Các môn học 
và hoạt động giáo dục</t>
  </si>
  <si>
    <t xml:space="preserve">TỔNG HỢP ĐÁNH GIÁ NĂNG LỰC CỦA HỌC SINH </t>
  </si>
  <si>
    <t>I. Môn học và hoạt động giáo dục:</t>
  </si>
  <si>
    <t>Nội dung tham gia</t>
  </si>
  <si>
    <t xml:space="preserve"> KẾT QUẢ XÉT LÊN LỚP, HTCTTH</t>
  </si>
  <si>
    <t>Kết quả xét lần 1</t>
  </si>
  <si>
    <t>Kết quả xét lần 2</t>
  </si>
  <si>
    <t>Tổng hợp sau 2 lần xét</t>
  </si>
  <si>
    <t>Lên lớp</t>
  </si>
  <si>
    <t>Lưu ban</t>
  </si>
  <si>
    <t>Tổng số HS được đánh giá</t>
  </si>
  <si>
    <t>(Biểu này dùng để tổng hợp chung toàn khối và toàn trường dùng cho 4 kì)</t>
  </si>
  <si>
    <t>(Biểu này dùng cho 12 môn, mỗi môn 1 biểu, tổng có 12 biểu)</t>
  </si>
  <si>
    <t>Họ và tên HS</t>
  </si>
  <si>
    <t>Đạt giải</t>
  </si>
  <si>
    <t>KẾT QUẢ TỔ CHỨC CÁC CUỘC THI - GIAO LƯU CẤP TRƯỜNG</t>
  </si>
  <si>
    <t xml:space="preserve">KẾT QUẢ THAM GIA CÁC CUỘC THI - GIAO LƯU </t>
  </si>
  <si>
    <t>Nội dung tổ chức</t>
  </si>
  <si>
    <t>Số HS tham gia</t>
  </si>
  <si>
    <t>TỔNG HỢP THEO DÕI HỌC SINH</t>
  </si>
  <si>
    <t>Con liệt sĩ</t>
  </si>
  <si>
    <t>Hộ nghèo</t>
  </si>
  <si>
    <t xml:space="preserve">Số HSKT </t>
  </si>
  <si>
    <t>Con TB</t>
  </si>
  <si>
    <t>HS dân tộc</t>
  </si>
  <si>
    <t>Số HS học Tin học</t>
  </si>
  <si>
    <t>Tổng K5</t>
  </si>
  <si>
    <t>CN</t>
  </si>
  <si>
    <t>TRƯỜNG TIỂU HỌC NGUYỄN BÌNH</t>
  </si>
  <si>
    <t>1D</t>
  </si>
  <si>
    <t>KT: 01 nam (Vận động)</t>
  </si>
  <si>
    <t>DTộc: 01 nữ ( Thái)</t>
  </si>
  <si>
    <t>TRƯỜNG TH NGUYỄN BÌNH</t>
  </si>
  <si>
    <t>TỔNG HỢP CHẤT LƯỢNG GIÁO DỤC GIỮA  KÌ 1 - TOÀN TRƯỜNG</t>
  </si>
  <si>
    <t>TRƯỜNG TIỂU HỌC TH NGUYỄN BÌNH</t>
  </si>
  <si>
    <t>TRƯỜNG TIỂU HỌC NGUYẾN BÌNH</t>
  </si>
  <si>
    <t>2D</t>
  </si>
  <si>
    <t xml:space="preserve"> KẾT QUẢ ĐÁNH GIÁ XẾP LOẠI MÔN LỊCH SỬ - ĐỊA LÝ</t>
  </si>
  <si>
    <t xml:space="preserve"> KẾT QUẢ ĐÁNH GIÁ XẾP LOẠI MÔN TIẾNG ANH</t>
  </si>
  <si>
    <t xml:space="preserve"> KẾT QUẢ ĐÁNH GIÁ XẾP LOẠI MÔN TOÁN</t>
  </si>
  <si>
    <t>Ăn bán trú</t>
  </si>
  <si>
    <t>Số HS học KNS</t>
  </si>
  <si>
    <t>Số HS học TA Phonics</t>
  </si>
  <si>
    <t>Số HS học TANN</t>
  </si>
  <si>
    <t>Số HS học TA (4t/tuần)</t>
  </si>
  <si>
    <t>HS biết bơi</t>
  </si>
  <si>
    <t>Học 9-10 buổi</t>
  </si>
  <si>
    <t>Con mồ côi</t>
  </si>
  <si>
    <t>HCKK</t>
  </si>
  <si>
    <t>Hộ cận nghèo</t>
  </si>
  <si>
    <t>KT: 01 nam (Thần kinh, tâm thần)</t>
  </si>
  <si>
    <t>KT: 01 nữ  (vận động)</t>
  </si>
  <si>
    <t xml:space="preserve">TỔNG HỢP KẾT QUẢ KIỂM TRA ĐỊNH KÌ MÔN  TIẾNG VIỆT </t>
  </si>
  <si>
    <t>LS&amp;ĐL</t>
  </si>
  <si>
    <t>Tiếng Anh</t>
  </si>
  <si>
    <t>TN&amp;XH</t>
  </si>
  <si>
    <r>
      <t>Thủ công (</t>
    </r>
    <r>
      <rPr>
        <i/>
        <sz val="14"/>
        <color theme="1"/>
        <rFont val="Times New Roman"/>
        <family val="1"/>
      </rPr>
      <t>Kĩ thuật</t>
    </r>
    <r>
      <rPr>
        <sz val="14"/>
        <color theme="1"/>
        <rFont val="Times New Roman"/>
        <family val="1"/>
      </rPr>
      <t>)</t>
    </r>
  </si>
  <si>
    <t>TỔNG HỢP CHẤT LƯỢNG GIÁO DỤC GIỮA  KÌ 1 - KHỐI 1</t>
  </si>
  <si>
    <r>
      <t>Thủ công (</t>
    </r>
    <r>
      <rPr>
        <i/>
        <sz val="14"/>
        <color theme="1"/>
        <rFont val="Times New Roman"/>
        <family val="1"/>
      </rPr>
      <t>Kĩ thuật)</t>
    </r>
  </si>
  <si>
    <t>TỔNG HỢP CHẤT LƯỢNG GIÁO DỤC GIỮA  KÌ 1 - KHỐI 2</t>
  </si>
  <si>
    <t>TỔNG HỢP CHẤT LƯỢNG GIÁO DỤC GIỮA  KÌ 1 - KHỐI 3</t>
  </si>
  <si>
    <t>TỔNG HỢP CHẤT LƯỢNG GIÁO DỤC GIỮA  KÌ 1 - KHỐI 4</t>
  </si>
  <si>
    <t>TỔNG HỢP CHẤT LƯỢNG GIÁO DỤC GIỮA  KÌ 1 - KHỐI 5</t>
  </si>
  <si>
    <t>3D</t>
  </si>
  <si>
    <t>3E</t>
  </si>
  <si>
    <t>THEO DÕI SĨ SỐ HỌC SINH NĂM HỌC  2020 - 2021</t>
  </si>
  <si>
    <t>TỔNG HỢP KẾT QUẢ KIỂM TRA ĐỊNH KÌ MÔN  TOÁN</t>
  </si>
  <si>
    <t xml:space="preserve"> KẾT QUẢ ĐÁNH GIÁ XẾP LOẠI MÔN TIẾNG VIỆT</t>
  </si>
  <si>
    <t xml:space="preserve"> KẾT QUẢ ĐÁNH GIÁ XẾP LOẠI MÔN ĐẠO ĐỨC</t>
  </si>
  <si>
    <t xml:space="preserve"> KẾT QUẢ ĐÁNH GIÁ XẾP LOẠI MÔN MĨ THUẬT</t>
  </si>
  <si>
    <t xml:space="preserve"> KẾT QUẢ ĐÁNH GIÁ XẾP LOẠI MÔN ÂM NHẠC</t>
  </si>
  <si>
    <t xml:space="preserve"> KẾT QUẢ ĐÁNH GIÁ XẾP LOẠI MÔN THỦ CÔNG - KĨ THUẬT</t>
  </si>
  <si>
    <t xml:space="preserve"> KẾT QUẢ ĐÁNH GIÁ XẾP LOẠI MÔN HOẠT ĐỘNG TRẢI NGHIỆM</t>
  </si>
  <si>
    <t xml:space="preserve"> KẾT QUẢ ĐÁNH GIÁ XẾP LOẠI MÔN THỂ DỤC</t>
  </si>
  <si>
    <t xml:space="preserve"> KẾT QUẢ ĐÁNH GIÁ XẾP LOẠI MÔN TỰ NHIÊN XÃ HỘI</t>
  </si>
  <si>
    <t xml:space="preserve"> KẾT QUẢ ĐÁNH GIÁ XẾP LOẠI MÔN KHOA HỌC</t>
  </si>
  <si>
    <t xml:space="preserve"> KẾT QUẢ ĐÁNH GIÁ XẾP LOẠI MÔN TIN HỌC</t>
  </si>
  <si>
    <t>Tự chủ và tự học</t>
  </si>
  <si>
    <t>Giao tiếp và hợp tác</t>
  </si>
  <si>
    <t>Giải quyết vấn đề và sáng tạo</t>
  </si>
  <si>
    <t> Ngôn ngữ</t>
  </si>
  <si>
    <t>Tính toán</t>
  </si>
  <si>
    <t>Thẩm mỹ</t>
  </si>
  <si>
    <t>Thể chất</t>
  </si>
  <si>
    <t xml:space="preserve">TỔNG HỢP ĐÁNH GIÁ PHẨM CHẤT CỦA HỌC SINH </t>
  </si>
  <si>
    <t>Yêu nước</t>
  </si>
  <si>
    <t>Nhân ái</t>
  </si>
  <si>
    <t>Chăm chỉ</t>
  </si>
  <si>
    <t>Trung thực</t>
  </si>
  <si>
    <t>Trách nhiệm</t>
  </si>
  <si>
    <t>HĐTN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</si>
</sst>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;[Red]0"/>
  </numFmts>
  <fonts count="38" x14ac:knownFonts="1">
    <font>
      <sz val="12"/>
      <color theme="1"/>
      <name val="Times New Roman"/>
      <family val="2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4"/>
      <color indexed="8"/>
      <name val="Times New Roman"/>
      <family val="1"/>
    </font>
    <font>
      <b/>
      <sz val="13"/>
      <color indexed="8"/>
      <name val="Times New Roman"/>
      <family val="1"/>
    </font>
    <font>
      <sz val="12"/>
      <color indexed="8"/>
      <name val="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  <charset val="163"/>
    </font>
    <font>
      <b/>
      <i/>
      <sz val="12"/>
      <color indexed="8"/>
      <name val="Times New Roman"/>
      <family val="1"/>
      <charset val="163"/>
    </font>
    <font>
      <b/>
      <sz val="10"/>
      <color indexed="8"/>
      <name val="Times New Roman"/>
      <family val="1"/>
    </font>
    <font>
      <b/>
      <sz val="13"/>
      <color indexed="8"/>
      <name val="Times New Roman"/>
      <family val="1"/>
      <charset val="163"/>
    </font>
    <font>
      <b/>
      <sz val="13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Times New Roman"/>
      <family val="2"/>
    </font>
    <font>
      <sz val="8"/>
      <name val="Times New Roman"/>
      <family val="2"/>
    </font>
    <font>
      <sz val="11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2"/>
    </font>
    <font>
      <b/>
      <sz val="12"/>
      <color indexed="8"/>
      <name val="Times New Roman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2"/>
      <color rgb="FF1F1F1F"/>
      <name val="Times New Roman"/>
      <family val="1"/>
    </font>
    <font>
      <sz val="12"/>
      <color theme="1"/>
      <name val="Times New Roman"/>
      <family val="1"/>
    </font>
    <font>
      <sz val="14"/>
      <color rgb="FF000000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sz val="14"/>
      <name val="Times New Roman"/>
      <family val="1"/>
    </font>
    <font>
      <sz val="12"/>
      <color rgb="FF1F1F1F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10" fillId="0" borderId="0" applyFont="0" applyFill="0" applyBorder="0" applyAlignment="0" applyProtection="0"/>
  </cellStyleXfs>
  <cellXfs count="26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" fillId="0" borderId="0" xfId="0" applyFont="1" applyAlignment="1"/>
    <xf numFmtId="0" fontId="0" fillId="0" borderId="7" xfId="0" applyBorder="1"/>
    <xf numFmtId="0" fontId="2" fillId="0" borderId="0" xfId="0" applyFont="1" applyAlignment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0" xfId="0" applyFont="1"/>
    <xf numFmtId="164" fontId="6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/>
    <xf numFmtId="0" fontId="11" fillId="0" borderId="0" xfId="0" applyFont="1"/>
    <xf numFmtId="0" fontId="11" fillId="0" borderId="1" xfId="0" applyFont="1" applyBorder="1"/>
    <xf numFmtId="0" fontId="9" fillId="0" borderId="0" xfId="0" applyFont="1"/>
    <xf numFmtId="0" fontId="11" fillId="0" borderId="1" xfId="0" applyFont="1" applyBorder="1" applyAlignment="1">
      <alignment horizontal="center" vertical="center"/>
    </xf>
    <xf numFmtId="9" fontId="11" fillId="0" borderId="0" xfId="2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3" fillId="0" borderId="0" xfId="0" applyFont="1" applyAlignment="1"/>
    <xf numFmtId="0" fontId="14" fillId="0" borderId="0" xfId="0" applyFont="1" applyAlignment="1"/>
    <xf numFmtId="0" fontId="3" fillId="0" borderId="0" xfId="0" applyFont="1" applyAlignme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0" fillId="0" borderId="7" xfId="0" applyNumberFormat="1" applyBorder="1"/>
    <xf numFmtId="164" fontId="0" fillId="0" borderId="2" xfId="0" applyNumberFormat="1" applyBorder="1"/>
    <xf numFmtId="2" fontId="0" fillId="0" borderId="2" xfId="0" applyNumberFormat="1" applyBorder="1"/>
    <xf numFmtId="164" fontId="3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3" fillId="0" borderId="1" xfId="2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64" fontId="0" fillId="0" borderId="0" xfId="0" applyNumberFormat="1"/>
    <xf numFmtId="164" fontId="3" fillId="0" borderId="5" xfId="0" applyNumberFormat="1" applyFont="1" applyBorder="1" applyAlignment="1">
      <alignment horizontal="center" vertical="center" wrapText="1"/>
    </xf>
    <xf numFmtId="164" fontId="0" fillId="0" borderId="3" xfId="0" applyNumberFormat="1" applyBorder="1"/>
    <xf numFmtId="164" fontId="0" fillId="0" borderId="4" xfId="0" applyNumberFormat="1" applyBorder="1"/>
    <xf numFmtId="164" fontId="1" fillId="0" borderId="0" xfId="0" applyNumberFormat="1" applyFont="1" applyAlignment="1"/>
    <xf numFmtId="0" fontId="3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2" fillId="0" borderId="0" xfId="0" applyFont="1"/>
    <xf numFmtId="0" fontId="22" fillId="0" borderId="1" xfId="0" applyFont="1" applyBorder="1"/>
    <xf numFmtId="0" fontId="23" fillId="0" borderId="1" xfId="0" applyFont="1" applyBorder="1"/>
    <xf numFmtId="0" fontId="0" fillId="0" borderId="1" xfId="0" applyFont="1" applyBorder="1"/>
    <xf numFmtId="0" fontId="25" fillId="0" borderId="1" xfId="0" applyFont="1" applyBorder="1"/>
    <xf numFmtId="0" fontId="26" fillId="0" borderId="1" xfId="0" applyFont="1" applyBorder="1"/>
    <xf numFmtId="0" fontId="27" fillId="0" borderId="1" xfId="0" applyFont="1" applyBorder="1" applyAlignment="1">
      <alignment horizontal="center" vertical="center" wrapText="1"/>
    </xf>
    <xf numFmtId="0" fontId="13" fillId="0" borderId="0" xfId="0" applyNumberFormat="1" applyFont="1" applyAlignment="1"/>
    <xf numFmtId="0" fontId="14" fillId="0" borderId="0" xfId="0" applyNumberFormat="1" applyFont="1" applyAlignment="1"/>
    <xf numFmtId="0" fontId="11" fillId="0" borderId="0" xfId="0" applyNumberFormat="1" applyFont="1"/>
    <xf numFmtId="0" fontId="0" fillId="0" borderId="0" xfId="0" applyNumberFormat="1"/>
    <xf numFmtId="166" fontId="6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27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164" fontId="30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0" fontId="3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1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9" fillId="0" borderId="6" xfId="0" applyFont="1" applyBorder="1" applyAlignment="1">
      <alignment horizontal="center" wrapText="1"/>
    </xf>
    <xf numFmtId="0" fontId="19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5" fillId="0" borderId="6" xfId="0" applyNumberFormat="1" applyFont="1" applyBorder="1" applyAlignment="1">
      <alignment horizontal="center" vertical="center" wrapText="1"/>
    </xf>
    <xf numFmtId="0" fontId="15" fillId="0" borderId="5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0" fillId="0" borderId="8" xfId="0" applyBorder="1"/>
    <xf numFmtId="49" fontId="5" fillId="0" borderId="6" xfId="1" applyNumberFormat="1" applyFont="1" applyBorder="1" applyAlignment="1">
      <alignment horizontal="center" vertical="center" wrapText="1"/>
    </xf>
    <xf numFmtId="49" fontId="6" fillId="0" borderId="7" xfId="1" applyNumberFormat="1" applyFont="1" applyBorder="1" applyAlignment="1">
      <alignment horizontal="center" vertical="center" wrapText="1"/>
    </xf>
    <xf numFmtId="49" fontId="6" fillId="0" borderId="5" xfId="1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7" fillId="0" borderId="9" xfId="1" applyFont="1" applyBorder="1" applyAlignment="1">
      <alignment horizontal="center" vertical="center" wrapText="1"/>
    </xf>
    <xf numFmtId="0" fontId="9" fillId="0" borderId="10" xfId="0" applyFont="1" applyBorder="1"/>
    <xf numFmtId="0" fontId="9" fillId="0" borderId="8" xfId="0" applyFont="1" applyBorder="1"/>
    <xf numFmtId="0" fontId="17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49" fontId="7" fillId="0" borderId="9" xfId="1" applyNumberFormat="1" applyFont="1" applyBorder="1" applyAlignment="1">
      <alignment horizontal="center" vertical="center" wrapText="1"/>
    </xf>
    <xf numFmtId="49" fontId="7" fillId="0" borderId="10" xfId="1" applyNumberFormat="1" applyFont="1" applyBorder="1" applyAlignment="1">
      <alignment horizontal="center" vertical="center" wrapText="1"/>
    </xf>
    <xf numFmtId="49" fontId="7" fillId="0" borderId="8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164" fontId="30" fillId="0" borderId="2" xfId="0" applyNumberFormat="1" applyFont="1" applyBorder="1"/>
    <xf numFmtId="0" fontId="30" fillId="0" borderId="3" xfId="0" applyFont="1" applyBorder="1"/>
    <xf numFmtId="0" fontId="30" fillId="0" borderId="7" xfId="0" applyFont="1" applyBorder="1"/>
    <xf numFmtId="0" fontId="30" fillId="0" borderId="4" xfId="0" applyFont="1" applyBorder="1"/>
    <xf numFmtId="0" fontId="30" fillId="0" borderId="2" xfId="0" applyFont="1" applyBorder="1"/>
    <xf numFmtId="0" fontId="21" fillId="0" borderId="1" xfId="0" applyNumberFormat="1" applyFont="1" applyBorder="1" applyAlignment="1">
      <alignment horizontal="center"/>
    </xf>
    <xf numFmtId="164" fontId="30" fillId="0" borderId="2" xfId="0" applyNumberFormat="1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164" fontId="30" fillId="0" borderId="3" xfId="0" applyNumberFormat="1" applyFont="1" applyBorder="1" applyAlignment="1">
      <alignment horizontal="center"/>
    </xf>
    <xf numFmtId="0" fontId="30" fillId="0" borderId="7" xfId="0" applyFont="1" applyBorder="1" applyAlignment="1">
      <alignment horizontal="center"/>
    </xf>
    <xf numFmtId="164" fontId="30" fillId="0" borderId="7" xfId="0" applyNumberFormat="1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164" fontId="30" fillId="0" borderId="4" xfId="0" applyNumberFormat="1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29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164" fontId="30" fillId="0" borderId="2" xfId="0" applyNumberFormat="1" applyFont="1" applyBorder="1" applyAlignment="1">
      <alignment vertical="center"/>
    </xf>
    <xf numFmtId="0" fontId="30" fillId="0" borderId="3" xfId="0" applyFont="1" applyBorder="1" applyAlignment="1">
      <alignment vertical="center"/>
    </xf>
    <xf numFmtId="164" fontId="30" fillId="0" borderId="3" xfId="0" applyNumberFormat="1" applyFont="1" applyBorder="1" applyAlignment="1">
      <alignment vertical="center"/>
    </xf>
    <xf numFmtId="0" fontId="30" fillId="0" borderId="7" xfId="0" applyFont="1" applyBorder="1" applyAlignment="1">
      <alignment vertical="center"/>
    </xf>
    <xf numFmtId="164" fontId="30" fillId="0" borderId="7" xfId="0" applyNumberFormat="1" applyFont="1" applyBorder="1" applyAlignment="1">
      <alignment vertical="center"/>
    </xf>
    <xf numFmtId="0" fontId="30" fillId="0" borderId="4" xfId="0" applyFont="1" applyBorder="1" applyAlignment="1">
      <alignment vertical="center"/>
    </xf>
    <xf numFmtId="164" fontId="30" fillId="0" borderId="4" xfId="0" applyNumberFormat="1" applyFont="1" applyBorder="1" applyAlignment="1">
      <alignment vertical="center"/>
    </xf>
    <xf numFmtId="0" fontId="30" fillId="0" borderId="1" xfId="0" applyFont="1" applyBorder="1"/>
    <xf numFmtId="164" fontId="30" fillId="0" borderId="1" xfId="0" applyNumberFormat="1" applyFont="1" applyBorder="1"/>
    <xf numFmtId="164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164" fontId="30" fillId="0" borderId="2" xfId="0" applyNumberFormat="1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164" fontId="30" fillId="0" borderId="3" xfId="0" applyNumberFormat="1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164" fontId="30" fillId="0" borderId="7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164" fontId="30" fillId="0" borderId="4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164" fontId="22" fillId="0" borderId="2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2" fillId="0" borderId="1" xfId="0" applyNumberFormat="1" applyFont="1" applyFill="1" applyBorder="1" applyAlignment="1">
      <alignment horizontal="center" vertical="center"/>
    </xf>
    <xf numFmtId="164" fontId="32" fillId="0" borderId="1" xfId="0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/>
    <xf numFmtId="0" fontId="3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166" fontId="36" fillId="2" borderId="1" xfId="0" applyNumberFormat="1" applyFont="1" applyFill="1" applyBorder="1" applyAlignment="1" applyProtection="1">
      <alignment horizontal="center" vertical="center"/>
      <protection locked="0"/>
    </xf>
    <xf numFmtId="164" fontId="8" fillId="0" borderId="1" xfId="2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3" fontId="30" fillId="0" borderId="1" xfId="0" applyNumberFormat="1" applyFont="1" applyBorder="1" applyAlignment="1">
      <alignment horizontal="center" vertical="center" wrapText="1"/>
    </xf>
    <xf numFmtId="1" fontId="3" fillId="0" borderId="1" xfId="2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9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3">
    <cellStyle name="Normal" xfId="0" builtinId="0"/>
    <cellStyle name="Normal_Sheet1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0</xdr:rowOff>
    </xdr:from>
    <xdr:to>
      <xdr:col>1</xdr:col>
      <xdr:colOff>1238250</xdr:colOff>
      <xdr:row>1</xdr:row>
      <xdr:rowOff>0</xdr:rowOff>
    </xdr:to>
    <xdr:cxnSp macro="">
      <xdr:nvCxnSpPr>
        <xdr:cNvPr id="2" name="Straight Connector 1"/>
        <xdr:cNvCxnSpPr/>
      </xdr:nvCxnSpPr>
      <xdr:spPr>
        <a:xfrm>
          <a:off x="133350" y="200025"/>
          <a:ext cx="14001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0</xdr:rowOff>
    </xdr:from>
    <xdr:to>
      <xdr:col>1</xdr:col>
      <xdr:colOff>1238250</xdr:colOff>
      <xdr:row>1</xdr:row>
      <xdr:rowOff>0</xdr:rowOff>
    </xdr:to>
    <xdr:cxnSp macro="">
      <xdr:nvCxnSpPr>
        <xdr:cNvPr id="2" name="Straight Connector 1"/>
        <xdr:cNvCxnSpPr/>
      </xdr:nvCxnSpPr>
      <xdr:spPr>
        <a:xfrm>
          <a:off x="133350" y="200025"/>
          <a:ext cx="14001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0</xdr:rowOff>
    </xdr:from>
    <xdr:to>
      <xdr:col>1</xdr:col>
      <xdr:colOff>1238250</xdr:colOff>
      <xdr:row>1</xdr:row>
      <xdr:rowOff>0</xdr:rowOff>
    </xdr:to>
    <xdr:cxnSp macro="">
      <xdr:nvCxnSpPr>
        <xdr:cNvPr id="2" name="Straight Connector 1"/>
        <xdr:cNvCxnSpPr/>
      </xdr:nvCxnSpPr>
      <xdr:spPr>
        <a:xfrm>
          <a:off x="133350" y="200025"/>
          <a:ext cx="14001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0</xdr:rowOff>
    </xdr:from>
    <xdr:to>
      <xdr:col>1</xdr:col>
      <xdr:colOff>1238250</xdr:colOff>
      <xdr:row>1</xdr:row>
      <xdr:rowOff>0</xdr:rowOff>
    </xdr:to>
    <xdr:cxnSp macro="">
      <xdr:nvCxnSpPr>
        <xdr:cNvPr id="2" name="Straight Connector 1"/>
        <xdr:cNvCxnSpPr/>
      </xdr:nvCxnSpPr>
      <xdr:spPr>
        <a:xfrm>
          <a:off x="133350" y="200025"/>
          <a:ext cx="14001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0</xdr:rowOff>
    </xdr:from>
    <xdr:to>
      <xdr:col>1</xdr:col>
      <xdr:colOff>1238250</xdr:colOff>
      <xdr:row>1</xdr:row>
      <xdr:rowOff>0</xdr:rowOff>
    </xdr:to>
    <xdr:cxnSp macro="">
      <xdr:nvCxnSpPr>
        <xdr:cNvPr id="2" name="Straight Connector 1"/>
        <xdr:cNvCxnSpPr/>
      </xdr:nvCxnSpPr>
      <xdr:spPr>
        <a:xfrm>
          <a:off x="133350" y="200025"/>
          <a:ext cx="14001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0</xdr:rowOff>
    </xdr:from>
    <xdr:to>
      <xdr:col>1</xdr:col>
      <xdr:colOff>1238250</xdr:colOff>
      <xdr:row>1</xdr:row>
      <xdr:rowOff>0</xdr:rowOff>
    </xdr:to>
    <xdr:cxnSp macro="">
      <xdr:nvCxnSpPr>
        <xdr:cNvPr id="2" name="Straight Connector 1"/>
        <xdr:cNvCxnSpPr/>
      </xdr:nvCxnSpPr>
      <xdr:spPr>
        <a:xfrm>
          <a:off x="133350" y="200025"/>
          <a:ext cx="14001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showWhiteSpace="0" topLeftCell="A16" workbookViewId="0">
      <selection activeCell="E9" sqref="E9"/>
    </sheetView>
  </sheetViews>
  <sheetFormatPr defaultRowHeight="15.75" x14ac:dyDescent="0.25"/>
  <cols>
    <col min="1" max="1" width="4" customWidth="1"/>
    <col min="2" max="2" width="5.875" customWidth="1"/>
    <col min="3" max="3" width="4.875" customWidth="1"/>
    <col min="4" max="4" width="5.5" customWidth="1"/>
    <col min="5" max="5" width="18.5" customWidth="1"/>
    <col min="6" max="6" width="9.375" customWidth="1"/>
    <col min="7" max="7" width="5.125" customWidth="1"/>
    <col min="8" max="8" width="4.5" customWidth="1"/>
    <col min="9" max="9" width="5.125" customWidth="1"/>
    <col min="10" max="10" width="6.625" customWidth="1"/>
    <col min="11" max="11" width="6.5" customWidth="1"/>
    <col min="12" max="12" width="6.125" customWidth="1"/>
    <col min="13" max="13" width="5.875" customWidth="1"/>
    <col min="14" max="14" width="6.125" customWidth="1"/>
    <col min="15" max="20" width="6.625" customWidth="1"/>
    <col min="21" max="21" width="21.875" customWidth="1"/>
  </cols>
  <sheetData>
    <row r="1" spans="1:21" ht="19.5" customHeight="1" x14ac:dyDescent="0.25">
      <c r="A1" s="16" t="s">
        <v>134</v>
      </c>
      <c r="B1" s="16"/>
      <c r="C1" s="16"/>
      <c r="D1" s="16"/>
      <c r="E1" s="16"/>
      <c r="F1" s="16"/>
      <c r="G1" s="16"/>
      <c r="H1" s="16"/>
      <c r="I1" s="24" t="s">
        <v>52</v>
      </c>
      <c r="J1" s="24"/>
      <c r="K1" s="24"/>
      <c r="L1" s="24"/>
      <c r="M1" s="25"/>
      <c r="N1" s="25"/>
      <c r="O1" s="25"/>
      <c r="P1" s="25"/>
      <c r="Q1" s="25"/>
      <c r="R1" s="25"/>
      <c r="S1" s="25"/>
      <c r="T1" s="25"/>
    </row>
    <row r="2" spans="1:21" ht="18.75" customHeight="1" x14ac:dyDescent="0.25">
      <c r="A2" s="104" t="s">
        <v>125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</row>
    <row r="3" spans="1:21" ht="24" customHeight="1" x14ac:dyDescent="0.25">
      <c r="A3" s="105" t="s">
        <v>0</v>
      </c>
      <c r="B3" s="105" t="s">
        <v>1</v>
      </c>
      <c r="C3" s="105" t="s">
        <v>21</v>
      </c>
      <c r="D3" s="105" t="s">
        <v>20</v>
      </c>
      <c r="E3" s="111" t="s">
        <v>128</v>
      </c>
      <c r="F3" s="107" t="s">
        <v>130</v>
      </c>
      <c r="G3" s="107" t="s">
        <v>126</v>
      </c>
      <c r="H3" s="107" t="s">
        <v>129</v>
      </c>
      <c r="I3" s="107" t="s">
        <v>127</v>
      </c>
      <c r="J3" s="107" t="s">
        <v>155</v>
      </c>
      <c r="K3" s="107" t="s">
        <v>154</v>
      </c>
      <c r="L3" s="107" t="s">
        <v>153</v>
      </c>
      <c r="M3" s="115" t="s">
        <v>152</v>
      </c>
      <c r="N3" s="113" t="s">
        <v>151</v>
      </c>
      <c r="O3" s="109" t="s">
        <v>150</v>
      </c>
      <c r="P3" s="109" t="s">
        <v>131</v>
      </c>
      <c r="Q3" s="109" t="s">
        <v>149</v>
      </c>
      <c r="R3" s="109" t="s">
        <v>148</v>
      </c>
      <c r="S3" s="109" t="s">
        <v>147</v>
      </c>
      <c r="T3" s="109" t="s">
        <v>146</v>
      </c>
      <c r="U3" s="105" t="s">
        <v>13</v>
      </c>
    </row>
    <row r="4" spans="1:21" ht="24" customHeight="1" x14ac:dyDescent="0.25">
      <c r="A4" s="106"/>
      <c r="B4" s="106"/>
      <c r="C4" s="106"/>
      <c r="D4" s="106"/>
      <c r="E4" s="112"/>
      <c r="F4" s="108"/>
      <c r="G4" s="108"/>
      <c r="H4" s="108"/>
      <c r="I4" s="108"/>
      <c r="J4" s="108"/>
      <c r="K4" s="108"/>
      <c r="L4" s="108"/>
      <c r="M4" s="116"/>
      <c r="N4" s="114"/>
      <c r="O4" s="110"/>
      <c r="P4" s="110"/>
      <c r="Q4" s="110"/>
      <c r="R4" s="110"/>
      <c r="S4" s="110"/>
      <c r="T4" s="110"/>
      <c r="U4" s="106"/>
    </row>
    <row r="5" spans="1:21" ht="18" customHeight="1" x14ac:dyDescent="0.25">
      <c r="A5" s="261">
        <v>1</v>
      </c>
      <c r="B5" s="259" t="s">
        <v>43</v>
      </c>
      <c r="C5" s="261">
        <v>29</v>
      </c>
      <c r="D5" s="261">
        <v>16</v>
      </c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1"/>
    </row>
    <row r="6" spans="1:21" ht="18" customHeight="1" x14ac:dyDescent="0.25">
      <c r="A6" s="261">
        <v>2</v>
      </c>
      <c r="B6" s="259" t="s">
        <v>44</v>
      </c>
      <c r="C6" s="261">
        <v>28</v>
      </c>
      <c r="D6" s="261">
        <v>13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1"/>
    </row>
    <row r="7" spans="1:21" ht="18" customHeight="1" x14ac:dyDescent="0.25">
      <c r="A7" s="261">
        <v>3</v>
      </c>
      <c r="B7" s="259" t="s">
        <v>45</v>
      </c>
      <c r="C7" s="261">
        <v>28</v>
      </c>
      <c r="D7" s="261">
        <v>16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1"/>
    </row>
    <row r="8" spans="1:21" ht="18" customHeight="1" x14ac:dyDescent="0.25">
      <c r="A8" s="261">
        <v>4</v>
      </c>
      <c r="B8" s="259" t="s">
        <v>135</v>
      </c>
      <c r="C8" s="261">
        <v>27</v>
      </c>
      <c r="D8" s="261">
        <v>12</v>
      </c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1"/>
    </row>
    <row r="9" spans="1:21" s="63" customFormat="1" ht="18" customHeight="1" x14ac:dyDescent="0.25">
      <c r="A9" s="262" t="s">
        <v>73</v>
      </c>
      <c r="B9" s="263"/>
      <c r="C9" s="94">
        <f>SUM(C5:C8)</f>
        <v>112</v>
      </c>
      <c r="D9" s="94">
        <f>SUM(D5:D8)</f>
        <v>57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4"/>
    </row>
    <row r="10" spans="1:21" ht="18" customHeight="1" x14ac:dyDescent="0.25">
      <c r="A10" s="261">
        <v>5</v>
      </c>
      <c r="B10" s="259" t="s">
        <v>46</v>
      </c>
      <c r="C10" s="260">
        <v>30</v>
      </c>
      <c r="D10" s="259">
        <v>12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1"/>
    </row>
    <row r="11" spans="1:21" ht="18" customHeight="1" x14ac:dyDescent="0.25">
      <c r="A11" s="261">
        <v>6</v>
      </c>
      <c r="B11" s="259" t="s">
        <v>47</v>
      </c>
      <c r="C11" s="260">
        <v>30</v>
      </c>
      <c r="D11" s="259">
        <v>16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1"/>
    </row>
    <row r="12" spans="1:21" ht="18" customHeight="1" x14ac:dyDescent="0.25">
      <c r="A12" s="261">
        <v>7</v>
      </c>
      <c r="B12" s="259" t="s">
        <v>48</v>
      </c>
      <c r="C12" s="260">
        <v>30</v>
      </c>
      <c r="D12" s="259">
        <v>13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1"/>
    </row>
    <row r="13" spans="1:21" ht="18" customHeight="1" x14ac:dyDescent="0.25">
      <c r="A13" s="261">
        <v>8</v>
      </c>
      <c r="B13" s="259" t="s">
        <v>142</v>
      </c>
      <c r="C13" s="260">
        <v>30</v>
      </c>
      <c r="D13" s="259">
        <v>14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1"/>
    </row>
    <row r="14" spans="1:21" s="63" customFormat="1" ht="18" customHeight="1" x14ac:dyDescent="0.25">
      <c r="A14" s="262" t="s">
        <v>74</v>
      </c>
      <c r="B14" s="263"/>
      <c r="C14" s="94">
        <f>SUM(C10:C13)</f>
        <v>120</v>
      </c>
      <c r="D14" s="94">
        <f>SUM(D10:D13)</f>
        <v>55</v>
      </c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4"/>
    </row>
    <row r="15" spans="1:21" ht="18" customHeight="1" x14ac:dyDescent="0.25">
      <c r="A15" s="261">
        <v>9</v>
      </c>
      <c r="B15" s="259" t="s">
        <v>49</v>
      </c>
      <c r="C15" s="261">
        <v>35</v>
      </c>
      <c r="D15" s="261">
        <v>17</v>
      </c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1"/>
    </row>
    <row r="16" spans="1:21" ht="18" customHeight="1" x14ac:dyDescent="0.25">
      <c r="A16" s="261">
        <v>10</v>
      </c>
      <c r="B16" s="259" t="s">
        <v>50</v>
      </c>
      <c r="C16" s="261">
        <v>34</v>
      </c>
      <c r="D16" s="261">
        <v>16</v>
      </c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1"/>
    </row>
    <row r="17" spans="1:21" ht="18" customHeight="1" x14ac:dyDescent="0.25">
      <c r="A17" s="261">
        <v>11</v>
      </c>
      <c r="B17" s="259" t="s">
        <v>51</v>
      </c>
      <c r="C17" s="261">
        <v>33</v>
      </c>
      <c r="D17" s="261">
        <v>16</v>
      </c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1"/>
    </row>
    <row r="18" spans="1:21" ht="18" customHeight="1" x14ac:dyDescent="0.25">
      <c r="A18" s="261">
        <v>12</v>
      </c>
      <c r="B18" s="259" t="s">
        <v>169</v>
      </c>
      <c r="C18" s="261">
        <v>36</v>
      </c>
      <c r="D18" s="261">
        <v>17</v>
      </c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1"/>
    </row>
    <row r="19" spans="1:21" ht="18" customHeight="1" x14ac:dyDescent="0.25">
      <c r="A19" s="261">
        <v>13</v>
      </c>
      <c r="B19" s="259" t="s">
        <v>170</v>
      </c>
      <c r="C19" s="261">
        <v>36</v>
      </c>
      <c r="D19" s="261">
        <v>18</v>
      </c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1"/>
    </row>
    <row r="20" spans="1:21" s="63" customFormat="1" ht="18" customHeight="1" x14ac:dyDescent="0.25">
      <c r="A20" s="262" t="s">
        <v>75</v>
      </c>
      <c r="B20" s="263"/>
      <c r="C20" s="94">
        <f>SUM(C15:C19)</f>
        <v>174</v>
      </c>
      <c r="D20" s="94">
        <f>SUM(D15:D19)</f>
        <v>84</v>
      </c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4"/>
    </row>
    <row r="21" spans="1:21" ht="18" customHeight="1" x14ac:dyDescent="0.25">
      <c r="A21" s="259">
        <v>14</v>
      </c>
      <c r="B21" s="264" t="s">
        <v>56</v>
      </c>
      <c r="C21" s="261">
        <v>37</v>
      </c>
      <c r="D21" s="261">
        <v>17</v>
      </c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1"/>
    </row>
    <row r="22" spans="1:21" ht="18" customHeight="1" x14ac:dyDescent="0.25">
      <c r="A22" s="261">
        <v>15</v>
      </c>
      <c r="B22" s="265" t="s">
        <v>57</v>
      </c>
      <c r="C22" s="261">
        <v>37</v>
      </c>
      <c r="D22" s="261">
        <v>18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1"/>
    </row>
    <row r="23" spans="1:21" ht="18" customHeight="1" x14ac:dyDescent="0.25">
      <c r="A23" s="261">
        <v>16</v>
      </c>
      <c r="B23" s="259" t="s">
        <v>58</v>
      </c>
      <c r="C23" s="261">
        <v>36</v>
      </c>
      <c r="D23" s="261">
        <v>18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1"/>
    </row>
    <row r="24" spans="1:21" s="63" customFormat="1" ht="18" customHeight="1" x14ac:dyDescent="0.25">
      <c r="A24" s="262" t="s">
        <v>76</v>
      </c>
      <c r="B24" s="263"/>
      <c r="C24" s="94">
        <f>SUM(C21:C23)</f>
        <v>110</v>
      </c>
      <c r="D24" s="94">
        <f>SUM(D21:D23)</f>
        <v>53</v>
      </c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4"/>
    </row>
    <row r="25" spans="1:21" ht="21" customHeight="1" x14ac:dyDescent="0.25">
      <c r="A25" s="261">
        <v>17</v>
      </c>
      <c r="B25" s="259" t="s">
        <v>59</v>
      </c>
      <c r="C25" s="261">
        <v>38</v>
      </c>
      <c r="D25" s="261">
        <v>17</v>
      </c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1"/>
    </row>
    <row r="26" spans="1:21" ht="19.5" customHeight="1" x14ac:dyDescent="0.25">
      <c r="A26" s="261">
        <v>18</v>
      </c>
      <c r="B26" s="259" t="s">
        <v>60</v>
      </c>
      <c r="C26" s="261">
        <v>38</v>
      </c>
      <c r="D26" s="261">
        <v>17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1"/>
    </row>
    <row r="27" spans="1:21" ht="18" customHeight="1" x14ac:dyDescent="0.25">
      <c r="A27" s="261">
        <v>19</v>
      </c>
      <c r="B27" s="259" t="s">
        <v>61</v>
      </c>
      <c r="C27" s="261">
        <v>35</v>
      </c>
      <c r="D27" s="261">
        <v>13</v>
      </c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1"/>
    </row>
    <row r="28" spans="1:21" s="63" customFormat="1" ht="18" customHeight="1" x14ac:dyDescent="0.25">
      <c r="A28" s="262" t="s">
        <v>132</v>
      </c>
      <c r="B28" s="263"/>
      <c r="C28" s="94">
        <f>SUM(C25:C27)</f>
        <v>111</v>
      </c>
      <c r="D28" s="94">
        <f>SUM(D25:D27)</f>
        <v>47</v>
      </c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4"/>
    </row>
    <row r="29" spans="1:21" s="63" customFormat="1" ht="24.75" customHeight="1" x14ac:dyDescent="0.25">
      <c r="A29" s="262" t="s">
        <v>77</v>
      </c>
      <c r="B29" s="263"/>
      <c r="C29" s="94">
        <f>C9+C14+C20+C24+C28</f>
        <v>627</v>
      </c>
      <c r="D29" s="94">
        <f>D9+D14+D20+D24+D28</f>
        <v>296</v>
      </c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4"/>
    </row>
  </sheetData>
  <mergeCells count="28">
    <mergeCell ref="T3:T4"/>
    <mergeCell ref="J3:J4"/>
    <mergeCell ref="K3:K4"/>
    <mergeCell ref="M3:M4"/>
    <mergeCell ref="Q3:Q4"/>
    <mergeCell ref="R3:R4"/>
    <mergeCell ref="S3:S4"/>
    <mergeCell ref="A28:B28"/>
    <mergeCell ref="A29:B29"/>
    <mergeCell ref="A14:B14"/>
    <mergeCell ref="A24:B24"/>
    <mergeCell ref="A20:B20"/>
    <mergeCell ref="A2:U2"/>
    <mergeCell ref="A3:A4"/>
    <mergeCell ref="A9:B9"/>
    <mergeCell ref="F3:F4"/>
    <mergeCell ref="O3:O4"/>
    <mergeCell ref="P3:P4"/>
    <mergeCell ref="G3:G4"/>
    <mergeCell ref="H3:H4"/>
    <mergeCell ref="I3:I4"/>
    <mergeCell ref="C3:C4"/>
    <mergeCell ref="U3:U4"/>
    <mergeCell ref="D3:D4"/>
    <mergeCell ref="E3:E4"/>
    <mergeCell ref="B3:B4"/>
    <mergeCell ref="N3:N4"/>
    <mergeCell ref="L3:L4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9"/>
  <sheetViews>
    <sheetView topLeftCell="A79" zoomScale="55" zoomScaleNormal="55" workbookViewId="0">
      <selection activeCell="H105" sqref="H105"/>
    </sheetView>
  </sheetViews>
  <sheetFormatPr defaultRowHeight="15.75" x14ac:dyDescent="0.25"/>
  <cols>
    <col min="1" max="1" width="8.5" customWidth="1"/>
    <col min="2" max="2" width="7" customWidth="1"/>
    <col min="3" max="5" width="8.625" customWidth="1"/>
    <col min="6" max="6" width="8.625" style="56" customWidth="1"/>
    <col min="7" max="7" width="8.625" customWidth="1"/>
    <col min="8" max="8" width="8.625" style="56" customWidth="1"/>
    <col min="9" max="9" width="8.625" customWidth="1"/>
    <col min="10" max="10" width="8.625" style="56" customWidth="1"/>
  </cols>
  <sheetData>
    <row r="1" spans="1:18" x14ac:dyDescent="0.25">
      <c r="A1" s="138" t="s">
        <v>134</v>
      </c>
      <c r="B1" s="138"/>
      <c r="C1" s="138"/>
      <c r="D1" s="138"/>
      <c r="G1" s="16"/>
      <c r="H1" s="60"/>
      <c r="I1" s="16"/>
      <c r="J1" s="60"/>
      <c r="K1" s="16"/>
      <c r="L1" s="16"/>
      <c r="M1" s="16"/>
      <c r="N1" s="16"/>
      <c r="O1" s="16"/>
      <c r="P1" s="16"/>
      <c r="Q1" s="16"/>
      <c r="R1" s="16"/>
    </row>
    <row r="2" spans="1:18" ht="7.5" customHeight="1" x14ac:dyDescent="0.25">
      <c r="A2" s="103"/>
      <c r="B2" s="103"/>
      <c r="C2" s="103"/>
      <c r="D2" s="103"/>
      <c r="G2" s="16"/>
      <c r="H2" s="60"/>
      <c r="I2" s="16"/>
      <c r="J2" s="60"/>
      <c r="K2" s="16"/>
      <c r="L2" s="16"/>
      <c r="M2" s="16"/>
      <c r="N2" s="16"/>
      <c r="O2" s="16"/>
      <c r="P2" s="16"/>
      <c r="Q2" s="16"/>
      <c r="R2" s="16"/>
    </row>
    <row r="3" spans="1:18" ht="18.75" x14ac:dyDescent="0.3">
      <c r="A3" s="127" t="s">
        <v>179</v>
      </c>
      <c r="B3" s="127"/>
      <c r="C3" s="127"/>
      <c r="D3" s="127"/>
      <c r="E3" s="127"/>
      <c r="F3" s="127"/>
      <c r="G3" s="127"/>
      <c r="H3" s="127"/>
      <c r="I3" s="127"/>
      <c r="J3" s="127"/>
      <c r="K3" s="18"/>
      <c r="L3" s="18"/>
      <c r="M3" s="18"/>
      <c r="N3" s="18"/>
      <c r="O3" s="18"/>
      <c r="P3" s="18"/>
      <c r="Q3" s="18"/>
      <c r="R3" s="18"/>
    </row>
    <row r="4" spans="1:18" ht="18.75" x14ac:dyDescent="0.3">
      <c r="A4" s="127" t="s">
        <v>118</v>
      </c>
      <c r="B4" s="127"/>
      <c r="C4" s="127"/>
      <c r="D4" s="127"/>
      <c r="E4" s="127"/>
      <c r="F4" s="127"/>
      <c r="G4" s="127"/>
      <c r="H4" s="127"/>
      <c r="I4" s="127"/>
      <c r="J4" s="127"/>
      <c r="K4" s="18"/>
      <c r="L4" s="18"/>
      <c r="M4" s="18"/>
      <c r="N4" s="18"/>
      <c r="O4" s="18"/>
      <c r="P4" s="18"/>
      <c r="Q4" s="18"/>
      <c r="R4" s="18"/>
    </row>
    <row r="5" spans="1:18" ht="9.75" customHeight="1" x14ac:dyDescent="0.25"/>
    <row r="6" spans="1:18" ht="15" customHeight="1" x14ac:dyDescent="0.25">
      <c r="A6" s="129" t="s">
        <v>1</v>
      </c>
      <c r="B6" s="129" t="s">
        <v>17</v>
      </c>
      <c r="C6" s="129" t="s">
        <v>15</v>
      </c>
      <c r="D6" s="129" t="s">
        <v>20</v>
      </c>
      <c r="E6" s="132" t="s">
        <v>62</v>
      </c>
      <c r="F6" s="133"/>
      <c r="G6" s="132" t="s">
        <v>38</v>
      </c>
      <c r="H6" s="133"/>
      <c r="I6" s="132" t="s">
        <v>39</v>
      </c>
      <c r="J6" s="133"/>
    </row>
    <row r="7" spans="1:18" ht="20.25" customHeight="1" x14ac:dyDescent="0.25">
      <c r="A7" s="130"/>
      <c r="B7" s="130"/>
      <c r="C7" s="130"/>
      <c r="D7" s="130"/>
      <c r="E7" s="100" t="s">
        <v>16</v>
      </c>
      <c r="F7" s="57" t="s">
        <v>40</v>
      </c>
      <c r="G7" s="100" t="s">
        <v>16</v>
      </c>
      <c r="H7" s="57" t="s">
        <v>40</v>
      </c>
      <c r="I7" s="100" t="s">
        <v>16</v>
      </c>
      <c r="J7" s="57" t="s">
        <v>40</v>
      </c>
    </row>
    <row r="8" spans="1:18" ht="18" customHeight="1" x14ac:dyDescent="0.25">
      <c r="A8" s="129" t="s">
        <v>43</v>
      </c>
      <c r="B8" s="19" t="s">
        <v>53</v>
      </c>
      <c r="C8" s="92">
        <v>29</v>
      </c>
      <c r="D8" s="88">
        <v>16</v>
      </c>
      <c r="E8" s="219">
        <v>8</v>
      </c>
      <c r="F8" s="220">
        <f>E8/C8*100</f>
        <v>27.586206896551722</v>
      </c>
      <c r="G8" s="219">
        <v>21</v>
      </c>
      <c r="H8" s="220">
        <f>G8/C8*100</f>
        <v>72.41379310344827</v>
      </c>
      <c r="I8" s="219">
        <v>0</v>
      </c>
      <c r="J8" s="220">
        <f>I8/C8*100</f>
        <v>0</v>
      </c>
    </row>
    <row r="9" spans="1:18" ht="18" customHeight="1" x14ac:dyDescent="0.25">
      <c r="A9" s="130"/>
      <c r="B9" s="42" t="s">
        <v>54</v>
      </c>
      <c r="C9" s="221"/>
      <c r="D9" s="221"/>
      <c r="E9" s="221"/>
      <c r="F9" s="222"/>
      <c r="G9" s="221"/>
      <c r="H9" s="222"/>
      <c r="I9" s="221"/>
      <c r="J9" s="222"/>
    </row>
    <row r="10" spans="1:18" ht="18" customHeight="1" x14ac:dyDescent="0.25">
      <c r="A10" s="130"/>
      <c r="B10" s="20" t="s">
        <v>55</v>
      </c>
      <c r="C10" s="223"/>
      <c r="D10" s="223"/>
      <c r="E10" s="223"/>
      <c r="F10" s="224"/>
      <c r="G10" s="223"/>
      <c r="H10" s="224"/>
      <c r="I10" s="223"/>
      <c r="J10" s="224"/>
    </row>
    <row r="11" spans="1:18" ht="18" customHeight="1" x14ac:dyDescent="0.25">
      <c r="A11" s="131"/>
      <c r="B11" s="43" t="s">
        <v>133</v>
      </c>
      <c r="C11" s="225"/>
      <c r="D11" s="225"/>
      <c r="E11" s="225"/>
      <c r="F11" s="226"/>
      <c r="G11" s="225"/>
      <c r="H11" s="226"/>
      <c r="I11" s="225"/>
      <c r="J11" s="226"/>
    </row>
    <row r="12" spans="1:18" ht="18" customHeight="1" x14ac:dyDescent="0.25">
      <c r="A12" s="129" t="s">
        <v>44</v>
      </c>
      <c r="B12" s="19" t="s">
        <v>53</v>
      </c>
      <c r="C12" s="92">
        <v>28</v>
      </c>
      <c r="D12" s="88">
        <v>13</v>
      </c>
      <c r="E12" s="219">
        <v>10</v>
      </c>
      <c r="F12" s="220">
        <f>E12/C12*100</f>
        <v>35.714285714285715</v>
      </c>
      <c r="G12" s="219">
        <v>18</v>
      </c>
      <c r="H12" s="220">
        <f>G12/C12*100</f>
        <v>64.285714285714292</v>
      </c>
      <c r="I12" s="219">
        <v>0</v>
      </c>
      <c r="J12" s="220">
        <f>I12/C12*100</f>
        <v>0</v>
      </c>
    </row>
    <row r="13" spans="1:18" ht="18" customHeight="1" x14ac:dyDescent="0.25">
      <c r="A13" s="130"/>
      <c r="B13" s="42" t="s">
        <v>54</v>
      </c>
      <c r="C13" s="221"/>
      <c r="D13" s="221"/>
      <c r="E13" s="221"/>
      <c r="F13" s="222"/>
      <c r="G13" s="221"/>
      <c r="H13" s="222"/>
      <c r="I13" s="221"/>
      <c r="J13" s="222"/>
    </row>
    <row r="14" spans="1:18" ht="18" customHeight="1" x14ac:dyDescent="0.25">
      <c r="A14" s="130"/>
      <c r="B14" s="20" t="s">
        <v>55</v>
      </c>
      <c r="C14" s="223"/>
      <c r="D14" s="223"/>
      <c r="E14" s="223"/>
      <c r="F14" s="224"/>
      <c r="G14" s="223"/>
      <c r="H14" s="224"/>
      <c r="I14" s="223"/>
      <c r="J14" s="224"/>
    </row>
    <row r="15" spans="1:18" ht="18" customHeight="1" x14ac:dyDescent="0.25">
      <c r="A15" s="131"/>
      <c r="B15" s="43" t="s">
        <v>133</v>
      </c>
      <c r="C15" s="225"/>
      <c r="D15" s="225"/>
      <c r="E15" s="225"/>
      <c r="F15" s="226"/>
      <c r="G15" s="225"/>
      <c r="H15" s="226"/>
      <c r="I15" s="225"/>
      <c r="J15" s="226"/>
    </row>
    <row r="16" spans="1:18" ht="18" customHeight="1" x14ac:dyDescent="0.25">
      <c r="A16" s="129" t="s">
        <v>45</v>
      </c>
      <c r="B16" s="19" t="s">
        <v>53</v>
      </c>
      <c r="C16" s="92">
        <v>28</v>
      </c>
      <c r="D16" s="88">
        <v>16</v>
      </c>
      <c r="E16" s="219">
        <v>7</v>
      </c>
      <c r="F16" s="220">
        <f>E16/C16*100</f>
        <v>25</v>
      </c>
      <c r="G16" s="219">
        <v>21</v>
      </c>
      <c r="H16" s="220">
        <f>G16/C16*100</f>
        <v>75</v>
      </c>
      <c r="I16" s="219">
        <v>0</v>
      </c>
      <c r="J16" s="220">
        <f>I16/C16*100</f>
        <v>0</v>
      </c>
    </row>
    <row r="17" spans="1:10" ht="18" customHeight="1" x14ac:dyDescent="0.25">
      <c r="A17" s="130"/>
      <c r="B17" s="42" t="s">
        <v>54</v>
      </c>
      <c r="C17" s="223"/>
      <c r="D17" s="223"/>
      <c r="E17" s="223"/>
      <c r="F17" s="224"/>
      <c r="G17" s="223"/>
      <c r="H17" s="224"/>
      <c r="I17" s="223"/>
      <c r="J17" s="224"/>
    </row>
    <row r="18" spans="1:10" ht="18" customHeight="1" x14ac:dyDescent="0.25">
      <c r="A18" s="137"/>
      <c r="B18" s="20" t="s">
        <v>55</v>
      </c>
      <c r="C18" s="221"/>
      <c r="D18" s="221"/>
      <c r="E18" s="221"/>
      <c r="F18" s="222"/>
      <c r="G18" s="221"/>
      <c r="H18" s="222"/>
      <c r="I18" s="221"/>
      <c r="J18" s="222"/>
    </row>
    <row r="19" spans="1:10" ht="18" customHeight="1" x14ac:dyDescent="0.25">
      <c r="A19" s="131"/>
      <c r="B19" s="43" t="s">
        <v>133</v>
      </c>
      <c r="C19" s="225"/>
      <c r="D19" s="225"/>
      <c r="E19" s="225"/>
      <c r="F19" s="226"/>
      <c r="G19" s="225"/>
      <c r="H19" s="226"/>
      <c r="I19" s="225"/>
      <c r="J19" s="226"/>
    </row>
    <row r="20" spans="1:10" ht="18" customHeight="1" x14ac:dyDescent="0.25">
      <c r="A20" s="129" t="s">
        <v>135</v>
      </c>
      <c r="B20" s="19" t="s">
        <v>53</v>
      </c>
      <c r="C20" s="92">
        <v>27</v>
      </c>
      <c r="D20" s="88">
        <v>12</v>
      </c>
      <c r="E20" s="219">
        <v>7</v>
      </c>
      <c r="F20" s="220">
        <f>E20/C20*100</f>
        <v>25.925925925925924</v>
      </c>
      <c r="G20" s="219">
        <v>20</v>
      </c>
      <c r="H20" s="220">
        <f>G20/C20*100</f>
        <v>74.074074074074076</v>
      </c>
      <c r="I20" s="219">
        <v>0</v>
      </c>
      <c r="J20" s="220">
        <f>I20/C20*100</f>
        <v>0</v>
      </c>
    </row>
    <row r="21" spans="1:10" ht="18" customHeight="1" x14ac:dyDescent="0.25">
      <c r="A21" s="130"/>
      <c r="B21" s="42" t="s">
        <v>54</v>
      </c>
      <c r="C21" s="221"/>
      <c r="D21" s="221"/>
      <c r="E21" s="221"/>
      <c r="F21" s="222"/>
      <c r="G21" s="221"/>
      <c r="H21" s="222"/>
      <c r="I21" s="221"/>
      <c r="J21" s="222"/>
    </row>
    <row r="22" spans="1:10" ht="18" customHeight="1" x14ac:dyDescent="0.25">
      <c r="A22" s="130"/>
      <c r="B22" s="20" t="s">
        <v>55</v>
      </c>
      <c r="C22" s="223"/>
      <c r="D22" s="223"/>
      <c r="E22" s="223"/>
      <c r="F22" s="224"/>
      <c r="G22" s="223"/>
      <c r="H22" s="224"/>
      <c r="I22" s="223"/>
      <c r="J22" s="224"/>
    </row>
    <row r="23" spans="1:10" ht="18" customHeight="1" x14ac:dyDescent="0.25">
      <c r="A23" s="131"/>
      <c r="B23" s="43" t="s">
        <v>133</v>
      </c>
      <c r="C23" s="225"/>
      <c r="D23" s="225"/>
      <c r="E23" s="225"/>
      <c r="F23" s="226"/>
      <c r="G23" s="225"/>
      <c r="H23" s="226"/>
      <c r="I23" s="225"/>
      <c r="J23" s="226"/>
    </row>
    <row r="24" spans="1:10" ht="18" customHeight="1" x14ac:dyDescent="0.25">
      <c r="A24" s="129" t="s">
        <v>79</v>
      </c>
      <c r="B24" s="19" t="s">
        <v>53</v>
      </c>
      <c r="C24" s="219">
        <f>C8+C12+C16+C20</f>
        <v>112</v>
      </c>
      <c r="D24" s="219">
        <f>D8+D12+D16+D20</f>
        <v>57</v>
      </c>
      <c r="E24" s="219">
        <v>32</v>
      </c>
      <c r="F24" s="220">
        <f>E24/C24*100</f>
        <v>28.571428571428569</v>
      </c>
      <c r="G24" s="219">
        <v>80</v>
      </c>
      <c r="H24" s="220">
        <f>G24/C24*100</f>
        <v>71.428571428571431</v>
      </c>
      <c r="I24" s="219">
        <v>0</v>
      </c>
      <c r="J24" s="220">
        <f>I24/C24*100</f>
        <v>0</v>
      </c>
    </row>
    <row r="25" spans="1:10" ht="18" customHeight="1" x14ac:dyDescent="0.25">
      <c r="A25" s="130"/>
      <c r="B25" s="42" t="s">
        <v>54</v>
      </c>
      <c r="C25" s="221"/>
      <c r="D25" s="221"/>
      <c r="E25" s="221"/>
      <c r="F25" s="222"/>
      <c r="G25" s="221"/>
      <c r="H25" s="222"/>
      <c r="I25" s="221"/>
      <c r="J25" s="222"/>
    </row>
    <row r="26" spans="1:10" ht="18" customHeight="1" x14ac:dyDescent="0.25">
      <c r="A26" s="130"/>
      <c r="B26" s="20" t="s">
        <v>55</v>
      </c>
      <c r="C26" s="221"/>
      <c r="D26" s="221"/>
      <c r="E26" s="221"/>
      <c r="F26" s="222"/>
      <c r="G26" s="221"/>
      <c r="H26" s="222"/>
      <c r="I26" s="221"/>
      <c r="J26" s="222"/>
    </row>
    <row r="27" spans="1:10" ht="18" customHeight="1" x14ac:dyDescent="0.25">
      <c r="A27" s="131"/>
      <c r="B27" s="43" t="s">
        <v>133</v>
      </c>
      <c r="C27" s="225"/>
      <c r="D27" s="225"/>
      <c r="E27" s="225"/>
      <c r="F27" s="226"/>
      <c r="G27" s="225"/>
      <c r="H27" s="226"/>
      <c r="I27" s="225"/>
      <c r="J27" s="226"/>
    </row>
    <row r="28" spans="1:10" ht="18" customHeight="1" x14ac:dyDescent="0.25">
      <c r="A28" s="129" t="s">
        <v>46</v>
      </c>
      <c r="B28" s="19" t="s">
        <v>53</v>
      </c>
      <c r="C28" s="92">
        <v>30</v>
      </c>
      <c r="D28" s="88">
        <v>12</v>
      </c>
      <c r="E28" s="219">
        <v>8</v>
      </c>
      <c r="F28" s="220">
        <f>E28/C28*100</f>
        <v>26.666666666666668</v>
      </c>
      <c r="G28" s="219">
        <v>22</v>
      </c>
      <c r="H28" s="220">
        <f>G28/C28*100</f>
        <v>73.333333333333329</v>
      </c>
      <c r="I28" s="219">
        <v>0</v>
      </c>
      <c r="J28" s="220">
        <f>I28/C28*100</f>
        <v>0</v>
      </c>
    </row>
    <row r="29" spans="1:10" ht="18" customHeight="1" x14ac:dyDescent="0.25">
      <c r="A29" s="130"/>
      <c r="B29" s="42" t="s">
        <v>54</v>
      </c>
      <c r="C29" s="221"/>
      <c r="D29" s="221"/>
      <c r="E29" s="221"/>
      <c r="F29" s="222"/>
      <c r="G29" s="221"/>
      <c r="H29" s="222"/>
      <c r="I29" s="221"/>
      <c r="J29" s="222"/>
    </row>
    <row r="30" spans="1:10" ht="18" customHeight="1" x14ac:dyDescent="0.25">
      <c r="A30" s="130"/>
      <c r="B30" s="20" t="s">
        <v>55</v>
      </c>
      <c r="C30" s="223"/>
      <c r="D30" s="223"/>
      <c r="E30" s="223"/>
      <c r="F30" s="224"/>
      <c r="G30" s="223"/>
      <c r="H30" s="224"/>
      <c r="I30" s="223"/>
      <c r="J30" s="224"/>
    </row>
    <row r="31" spans="1:10" ht="18" customHeight="1" x14ac:dyDescent="0.25">
      <c r="A31" s="131"/>
      <c r="B31" s="43" t="s">
        <v>133</v>
      </c>
      <c r="C31" s="225"/>
      <c r="D31" s="225"/>
      <c r="E31" s="225"/>
      <c r="F31" s="226"/>
      <c r="G31" s="225"/>
      <c r="H31" s="226"/>
      <c r="I31" s="225"/>
      <c r="J31" s="226"/>
    </row>
    <row r="32" spans="1:10" ht="18" customHeight="1" x14ac:dyDescent="0.25">
      <c r="A32" s="129" t="s">
        <v>47</v>
      </c>
      <c r="B32" s="19" t="s">
        <v>53</v>
      </c>
      <c r="C32" s="92">
        <v>30</v>
      </c>
      <c r="D32" s="88">
        <v>16</v>
      </c>
      <c r="E32" s="219">
        <v>7</v>
      </c>
      <c r="F32" s="220">
        <f>E32/C32*100</f>
        <v>23.333333333333332</v>
      </c>
      <c r="G32" s="219">
        <v>23</v>
      </c>
      <c r="H32" s="220">
        <f>G32/C32*100</f>
        <v>76.666666666666671</v>
      </c>
      <c r="I32" s="219">
        <v>0</v>
      </c>
      <c r="J32" s="220">
        <f>I32/C32*100</f>
        <v>0</v>
      </c>
    </row>
    <row r="33" spans="1:10" ht="18" customHeight="1" x14ac:dyDescent="0.25">
      <c r="A33" s="130"/>
      <c r="B33" s="42" t="s">
        <v>54</v>
      </c>
      <c r="C33" s="221"/>
      <c r="D33" s="221"/>
      <c r="E33" s="221"/>
      <c r="F33" s="222"/>
      <c r="G33" s="221"/>
      <c r="H33" s="222"/>
      <c r="I33" s="221"/>
      <c r="J33" s="222"/>
    </row>
    <row r="34" spans="1:10" ht="18" customHeight="1" x14ac:dyDescent="0.25">
      <c r="A34" s="130"/>
      <c r="B34" s="20" t="s">
        <v>55</v>
      </c>
      <c r="C34" s="223"/>
      <c r="D34" s="223"/>
      <c r="E34" s="223"/>
      <c r="F34" s="224"/>
      <c r="G34" s="223"/>
      <c r="H34" s="224"/>
      <c r="I34" s="223"/>
      <c r="J34" s="224"/>
    </row>
    <row r="35" spans="1:10" ht="18" customHeight="1" x14ac:dyDescent="0.25">
      <c r="A35" s="131"/>
      <c r="B35" s="43" t="s">
        <v>133</v>
      </c>
      <c r="C35" s="225"/>
      <c r="D35" s="225"/>
      <c r="E35" s="225"/>
      <c r="F35" s="226"/>
      <c r="G35" s="225"/>
      <c r="H35" s="226"/>
      <c r="I35" s="225"/>
      <c r="J35" s="226"/>
    </row>
    <row r="36" spans="1:10" ht="18" customHeight="1" x14ac:dyDescent="0.25">
      <c r="A36" s="129" t="s">
        <v>48</v>
      </c>
      <c r="B36" s="19" t="s">
        <v>53</v>
      </c>
      <c r="C36" s="92">
        <v>30</v>
      </c>
      <c r="D36" s="88">
        <v>13</v>
      </c>
      <c r="E36" s="219">
        <v>6</v>
      </c>
      <c r="F36" s="220">
        <f>E36/C36*100</f>
        <v>20</v>
      </c>
      <c r="G36" s="219">
        <v>24</v>
      </c>
      <c r="H36" s="220">
        <f>G36/C36*100</f>
        <v>80</v>
      </c>
      <c r="I36" s="219">
        <v>0</v>
      </c>
      <c r="J36" s="220">
        <f>I36/C36*100</f>
        <v>0</v>
      </c>
    </row>
    <row r="37" spans="1:10" ht="18" customHeight="1" x14ac:dyDescent="0.25">
      <c r="A37" s="137"/>
      <c r="B37" s="42" t="s">
        <v>54</v>
      </c>
      <c r="C37" s="221"/>
      <c r="D37" s="221"/>
      <c r="E37" s="221"/>
      <c r="F37" s="222"/>
      <c r="G37" s="221"/>
      <c r="H37" s="222"/>
      <c r="I37" s="221"/>
      <c r="J37" s="222"/>
    </row>
    <row r="38" spans="1:10" ht="18" customHeight="1" x14ac:dyDescent="0.25">
      <c r="A38" s="130"/>
      <c r="B38" s="20" t="s">
        <v>55</v>
      </c>
      <c r="C38" s="223"/>
      <c r="D38" s="223"/>
      <c r="E38" s="223"/>
      <c r="F38" s="224"/>
      <c r="G38" s="223"/>
      <c r="H38" s="224"/>
      <c r="I38" s="223"/>
      <c r="J38" s="224"/>
    </row>
    <row r="39" spans="1:10" ht="18" customHeight="1" x14ac:dyDescent="0.25">
      <c r="A39" s="131"/>
      <c r="B39" s="43" t="s">
        <v>133</v>
      </c>
      <c r="C39" s="225"/>
      <c r="D39" s="225"/>
      <c r="E39" s="225"/>
      <c r="F39" s="226"/>
      <c r="G39" s="225"/>
      <c r="H39" s="226"/>
      <c r="I39" s="225"/>
      <c r="J39" s="226"/>
    </row>
    <row r="40" spans="1:10" ht="18" customHeight="1" x14ac:dyDescent="0.25">
      <c r="A40" s="129" t="s">
        <v>142</v>
      </c>
      <c r="B40" s="19" t="s">
        <v>53</v>
      </c>
      <c r="C40" s="92">
        <v>30</v>
      </c>
      <c r="D40" s="88">
        <v>14</v>
      </c>
      <c r="E40" s="219">
        <v>7</v>
      </c>
      <c r="F40" s="220">
        <f>E40/C40*100</f>
        <v>23.333333333333332</v>
      </c>
      <c r="G40" s="219">
        <v>23</v>
      </c>
      <c r="H40" s="220">
        <f>G40/C40*100</f>
        <v>76.666666666666671</v>
      </c>
      <c r="I40" s="219">
        <v>0</v>
      </c>
      <c r="J40" s="220">
        <f>I40/C40*100</f>
        <v>0</v>
      </c>
    </row>
    <row r="41" spans="1:10" ht="18" customHeight="1" x14ac:dyDescent="0.25">
      <c r="A41" s="137"/>
      <c r="B41" s="42" t="s">
        <v>54</v>
      </c>
      <c r="C41" s="221"/>
      <c r="D41" s="221"/>
      <c r="E41" s="221"/>
      <c r="F41" s="222"/>
      <c r="G41" s="221"/>
      <c r="H41" s="222"/>
      <c r="I41" s="221"/>
      <c r="J41" s="222"/>
    </row>
    <row r="42" spans="1:10" ht="18" customHeight="1" x14ac:dyDescent="0.25">
      <c r="A42" s="130"/>
      <c r="B42" s="20" t="s">
        <v>55</v>
      </c>
      <c r="C42" s="223"/>
      <c r="D42" s="223"/>
      <c r="E42" s="223"/>
      <c r="F42" s="224"/>
      <c r="G42" s="223"/>
      <c r="H42" s="224"/>
      <c r="I42" s="223"/>
      <c r="J42" s="224"/>
    </row>
    <row r="43" spans="1:10" ht="18" customHeight="1" x14ac:dyDescent="0.25">
      <c r="A43" s="131"/>
      <c r="B43" s="43" t="s">
        <v>133</v>
      </c>
      <c r="C43" s="225"/>
      <c r="D43" s="225"/>
      <c r="E43" s="225"/>
      <c r="F43" s="226"/>
      <c r="G43" s="225"/>
      <c r="H43" s="226"/>
      <c r="I43" s="225"/>
      <c r="J43" s="226"/>
    </row>
    <row r="44" spans="1:10" ht="18" customHeight="1" x14ac:dyDescent="0.25">
      <c r="A44" s="129" t="s">
        <v>80</v>
      </c>
      <c r="B44" s="19" t="s">
        <v>53</v>
      </c>
      <c r="C44" s="219">
        <f>C28+C32+C36+C40</f>
        <v>120</v>
      </c>
      <c r="D44" s="219">
        <f>D28+D32+D36+D40</f>
        <v>55</v>
      </c>
      <c r="E44" s="219">
        <v>28</v>
      </c>
      <c r="F44" s="220">
        <f>E44/C44*100</f>
        <v>23.333333333333332</v>
      </c>
      <c r="G44" s="219">
        <v>92</v>
      </c>
      <c r="H44" s="220">
        <f>G44/C44*100</f>
        <v>76.666666666666671</v>
      </c>
      <c r="I44" s="219">
        <v>0</v>
      </c>
      <c r="J44" s="220">
        <f>I44/C44*100</f>
        <v>0</v>
      </c>
    </row>
    <row r="45" spans="1:10" ht="18" customHeight="1" x14ac:dyDescent="0.25">
      <c r="A45" s="130"/>
      <c r="B45" s="42" t="s">
        <v>54</v>
      </c>
      <c r="C45" s="221"/>
      <c r="D45" s="221"/>
      <c r="E45" s="221"/>
      <c r="F45" s="222"/>
      <c r="G45" s="221"/>
      <c r="H45" s="222"/>
      <c r="I45" s="221"/>
      <c r="J45" s="222"/>
    </row>
    <row r="46" spans="1:10" ht="18" customHeight="1" x14ac:dyDescent="0.25">
      <c r="A46" s="130"/>
      <c r="B46" s="20" t="s">
        <v>55</v>
      </c>
      <c r="C46" s="221"/>
      <c r="D46" s="221"/>
      <c r="E46" s="221"/>
      <c r="F46" s="222"/>
      <c r="G46" s="221"/>
      <c r="H46" s="222"/>
      <c r="I46" s="221"/>
      <c r="J46" s="222"/>
    </row>
    <row r="47" spans="1:10" ht="18" customHeight="1" x14ac:dyDescent="0.25">
      <c r="A47" s="131"/>
      <c r="B47" s="43" t="s">
        <v>133</v>
      </c>
      <c r="C47" s="225"/>
      <c r="D47" s="225"/>
      <c r="E47" s="225"/>
      <c r="F47" s="226"/>
      <c r="G47" s="225"/>
      <c r="H47" s="226"/>
      <c r="I47" s="225"/>
      <c r="J47" s="226"/>
    </row>
    <row r="48" spans="1:10" ht="18" customHeight="1" x14ac:dyDescent="0.25">
      <c r="A48" s="129" t="s">
        <v>49</v>
      </c>
      <c r="B48" s="19" t="s">
        <v>53</v>
      </c>
      <c r="C48" s="92">
        <v>35</v>
      </c>
      <c r="D48" s="88">
        <v>17</v>
      </c>
      <c r="E48" s="219">
        <v>9</v>
      </c>
      <c r="F48" s="220">
        <f>E48/C48*100</f>
        <v>25.714285714285712</v>
      </c>
      <c r="G48" s="219">
        <v>26</v>
      </c>
      <c r="H48" s="220">
        <f>G48/C48*100</f>
        <v>74.285714285714292</v>
      </c>
      <c r="I48" s="219">
        <v>0</v>
      </c>
      <c r="J48" s="220">
        <f>I48/C48*100</f>
        <v>0</v>
      </c>
    </row>
    <row r="49" spans="1:10" ht="18" customHeight="1" x14ac:dyDescent="0.25">
      <c r="A49" s="130"/>
      <c r="B49" s="42" t="s">
        <v>54</v>
      </c>
      <c r="C49" s="221"/>
      <c r="D49" s="221"/>
      <c r="E49" s="221"/>
      <c r="F49" s="222"/>
      <c r="G49" s="221"/>
      <c r="H49" s="222"/>
      <c r="I49" s="221"/>
      <c r="J49" s="222"/>
    </row>
    <row r="50" spans="1:10" ht="18" customHeight="1" x14ac:dyDescent="0.25">
      <c r="A50" s="130"/>
      <c r="B50" s="20" t="s">
        <v>55</v>
      </c>
      <c r="C50" s="223"/>
      <c r="D50" s="223"/>
      <c r="E50" s="223"/>
      <c r="F50" s="224"/>
      <c r="G50" s="223"/>
      <c r="H50" s="224"/>
      <c r="I50" s="223"/>
      <c r="J50" s="224"/>
    </row>
    <row r="51" spans="1:10" ht="18" customHeight="1" x14ac:dyDescent="0.25">
      <c r="A51" s="131"/>
      <c r="B51" s="43" t="s">
        <v>133</v>
      </c>
      <c r="C51" s="225"/>
      <c r="D51" s="225"/>
      <c r="E51" s="225"/>
      <c r="F51" s="226"/>
      <c r="G51" s="225"/>
      <c r="H51" s="226"/>
      <c r="I51" s="225"/>
      <c r="J51" s="226"/>
    </row>
    <row r="52" spans="1:10" ht="18" customHeight="1" x14ac:dyDescent="0.25">
      <c r="A52" s="129" t="s">
        <v>50</v>
      </c>
      <c r="B52" s="19" t="s">
        <v>53</v>
      </c>
      <c r="C52" s="92">
        <v>34</v>
      </c>
      <c r="D52" s="88">
        <v>16</v>
      </c>
      <c r="E52" s="219">
        <v>11</v>
      </c>
      <c r="F52" s="220">
        <f>E52/C52*100</f>
        <v>32.352941176470587</v>
      </c>
      <c r="G52" s="219">
        <v>23</v>
      </c>
      <c r="H52" s="220">
        <f>G52/C52*100</f>
        <v>67.64705882352942</v>
      </c>
      <c r="I52" s="219">
        <v>0</v>
      </c>
      <c r="J52" s="220">
        <f>I52/C52*100</f>
        <v>0</v>
      </c>
    </row>
    <row r="53" spans="1:10" ht="18" customHeight="1" x14ac:dyDescent="0.25">
      <c r="A53" s="130"/>
      <c r="B53" s="42" t="s">
        <v>54</v>
      </c>
      <c r="C53" s="223"/>
      <c r="D53" s="223"/>
      <c r="E53" s="223"/>
      <c r="F53" s="224"/>
      <c r="G53" s="223"/>
      <c r="H53" s="224"/>
      <c r="I53" s="223"/>
      <c r="J53" s="224"/>
    </row>
    <row r="54" spans="1:10" ht="18" customHeight="1" x14ac:dyDescent="0.25">
      <c r="A54" s="137"/>
      <c r="B54" s="20" t="s">
        <v>55</v>
      </c>
      <c r="C54" s="221"/>
      <c r="D54" s="221"/>
      <c r="E54" s="221"/>
      <c r="F54" s="222"/>
      <c r="G54" s="221"/>
      <c r="H54" s="222"/>
      <c r="I54" s="221"/>
      <c r="J54" s="222"/>
    </row>
    <row r="55" spans="1:10" ht="18" customHeight="1" x14ac:dyDescent="0.25">
      <c r="A55" s="131"/>
      <c r="B55" s="43" t="s">
        <v>133</v>
      </c>
      <c r="C55" s="225"/>
      <c r="D55" s="225"/>
      <c r="E55" s="225"/>
      <c r="F55" s="226"/>
      <c r="G55" s="225"/>
      <c r="H55" s="226"/>
      <c r="I55" s="225"/>
      <c r="J55" s="226"/>
    </row>
    <row r="56" spans="1:10" ht="18" customHeight="1" x14ac:dyDescent="0.25">
      <c r="A56" s="129" t="s">
        <v>51</v>
      </c>
      <c r="B56" s="19" t="s">
        <v>53</v>
      </c>
      <c r="C56" s="92">
        <v>33</v>
      </c>
      <c r="D56" s="88">
        <v>16</v>
      </c>
      <c r="E56" s="219">
        <v>13</v>
      </c>
      <c r="F56" s="220">
        <f>E56/C56*100</f>
        <v>39.393939393939391</v>
      </c>
      <c r="G56" s="219">
        <v>20</v>
      </c>
      <c r="H56" s="220">
        <f>G56/C56*100</f>
        <v>60.606060606060609</v>
      </c>
      <c r="I56" s="219">
        <v>0</v>
      </c>
      <c r="J56" s="220">
        <f>I56/C56*100</f>
        <v>0</v>
      </c>
    </row>
    <row r="57" spans="1:10" ht="18" customHeight="1" x14ac:dyDescent="0.25">
      <c r="A57" s="130"/>
      <c r="B57" s="42" t="s">
        <v>54</v>
      </c>
      <c r="C57" s="221"/>
      <c r="D57" s="221"/>
      <c r="E57" s="221"/>
      <c r="F57" s="222"/>
      <c r="G57" s="221"/>
      <c r="H57" s="222"/>
      <c r="I57" s="221"/>
      <c r="J57" s="222"/>
    </row>
    <row r="58" spans="1:10" ht="18" customHeight="1" x14ac:dyDescent="0.25">
      <c r="A58" s="130"/>
      <c r="B58" s="20" t="s">
        <v>55</v>
      </c>
      <c r="C58" s="223"/>
      <c r="D58" s="223"/>
      <c r="E58" s="223"/>
      <c r="F58" s="224"/>
      <c r="G58" s="223"/>
      <c r="H58" s="224"/>
      <c r="I58" s="223"/>
      <c r="J58" s="224"/>
    </row>
    <row r="59" spans="1:10" ht="18" customHeight="1" x14ac:dyDescent="0.25">
      <c r="A59" s="131"/>
      <c r="B59" s="43" t="s">
        <v>133</v>
      </c>
      <c r="C59" s="225"/>
      <c r="D59" s="225"/>
      <c r="E59" s="225"/>
      <c r="F59" s="226"/>
      <c r="G59" s="225"/>
      <c r="H59" s="226"/>
      <c r="I59" s="225"/>
      <c r="J59" s="226"/>
    </row>
    <row r="60" spans="1:10" ht="18" customHeight="1" x14ac:dyDescent="0.25">
      <c r="A60" s="129" t="s">
        <v>169</v>
      </c>
      <c r="B60" s="19" t="s">
        <v>53</v>
      </c>
      <c r="C60" s="92">
        <v>36</v>
      </c>
      <c r="D60" s="88">
        <v>17</v>
      </c>
      <c r="E60" s="219">
        <v>13</v>
      </c>
      <c r="F60" s="220">
        <f>E60/C60*100</f>
        <v>36.111111111111107</v>
      </c>
      <c r="G60" s="219">
        <v>23</v>
      </c>
      <c r="H60" s="220">
        <f>G60/C60*100</f>
        <v>63.888888888888886</v>
      </c>
      <c r="I60" s="219">
        <v>0</v>
      </c>
      <c r="J60" s="220">
        <f>I60/C60*100</f>
        <v>0</v>
      </c>
    </row>
    <row r="61" spans="1:10" ht="18" customHeight="1" x14ac:dyDescent="0.25">
      <c r="A61" s="130"/>
      <c r="B61" s="42" t="s">
        <v>54</v>
      </c>
      <c r="C61" s="221"/>
      <c r="D61" s="221"/>
      <c r="E61" s="221"/>
      <c r="F61" s="222"/>
      <c r="G61" s="221"/>
      <c r="H61" s="222"/>
      <c r="I61" s="221"/>
      <c r="J61" s="222"/>
    </row>
    <row r="62" spans="1:10" ht="18" customHeight="1" x14ac:dyDescent="0.25">
      <c r="A62" s="130"/>
      <c r="B62" s="20" t="s">
        <v>55</v>
      </c>
      <c r="C62" s="223"/>
      <c r="D62" s="223"/>
      <c r="E62" s="223"/>
      <c r="F62" s="224"/>
      <c r="G62" s="223"/>
      <c r="H62" s="224"/>
      <c r="I62" s="223"/>
      <c r="J62" s="224"/>
    </row>
    <row r="63" spans="1:10" ht="18" customHeight="1" x14ac:dyDescent="0.25">
      <c r="A63" s="131"/>
      <c r="B63" s="43" t="s">
        <v>133</v>
      </c>
      <c r="C63" s="225"/>
      <c r="D63" s="225"/>
      <c r="E63" s="225"/>
      <c r="F63" s="226"/>
      <c r="G63" s="225"/>
      <c r="H63" s="226"/>
      <c r="I63" s="225"/>
      <c r="J63" s="226"/>
    </row>
    <row r="64" spans="1:10" ht="18" customHeight="1" x14ac:dyDescent="0.25">
      <c r="A64" s="129" t="s">
        <v>170</v>
      </c>
      <c r="B64" s="19" t="s">
        <v>53</v>
      </c>
      <c r="C64" s="92">
        <v>36</v>
      </c>
      <c r="D64" s="88">
        <v>18</v>
      </c>
      <c r="E64" s="219">
        <v>12</v>
      </c>
      <c r="F64" s="220">
        <f>E64/C64*100</f>
        <v>33.333333333333329</v>
      </c>
      <c r="G64" s="219">
        <v>24</v>
      </c>
      <c r="H64" s="220">
        <f>G64/C64*100</f>
        <v>66.666666666666657</v>
      </c>
      <c r="I64" s="219">
        <v>0</v>
      </c>
      <c r="J64" s="220">
        <f>I64/C64*100</f>
        <v>0</v>
      </c>
    </row>
    <row r="65" spans="1:10" ht="18" customHeight="1" x14ac:dyDescent="0.25">
      <c r="A65" s="137"/>
      <c r="B65" s="42" t="s">
        <v>54</v>
      </c>
      <c r="C65" s="221"/>
      <c r="D65" s="221"/>
      <c r="E65" s="221"/>
      <c r="F65" s="222"/>
      <c r="G65" s="221"/>
      <c r="H65" s="222"/>
      <c r="I65" s="221"/>
      <c r="J65" s="222"/>
    </row>
    <row r="66" spans="1:10" ht="18" customHeight="1" x14ac:dyDescent="0.25">
      <c r="A66" s="130"/>
      <c r="B66" s="20" t="s">
        <v>55</v>
      </c>
      <c r="C66" s="223"/>
      <c r="D66" s="223"/>
      <c r="E66" s="223"/>
      <c r="F66" s="224"/>
      <c r="G66" s="223"/>
      <c r="H66" s="224"/>
      <c r="I66" s="223"/>
      <c r="J66" s="224"/>
    </row>
    <row r="67" spans="1:10" ht="18" customHeight="1" x14ac:dyDescent="0.25">
      <c r="A67" s="131"/>
      <c r="B67" s="43" t="s">
        <v>133</v>
      </c>
      <c r="C67" s="225"/>
      <c r="D67" s="225"/>
      <c r="E67" s="225"/>
      <c r="F67" s="226"/>
      <c r="G67" s="225"/>
      <c r="H67" s="226"/>
      <c r="I67" s="225"/>
      <c r="J67" s="226"/>
    </row>
    <row r="68" spans="1:10" ht="18" customHeight="1" x14ac:dyDescent="0.25">
      <c r="A68" s="129" t="s">
        <v>81</v>
      </c>
      <c r="B68" s="19" t="s">
        <v>53</v>
      </c>
      <c r="C68" s="219">
        <f>C48+C52+C56+C60+C64</f>
        <v>174</v>
      </c>
      <c r="D68" s="219">
        <f t="shared" ref="D68" si="0">D48+D52+D56+D60+D64</f>
        <v>84</v>
      </c>
      <c r="E68" s="219">
        <v>58</v>
      </c>
      <c r="F68" s="220">
        <f>E68/C68*100</f>
        <v>33.333333333333329</v>
      </c>
      <c r="G68" s="219">
        <v>116</v>
      </c>
      <c r="H68" s="220">
        <f>G68/C68*100</f>
        <v>66.666666666666657</v>
      </c>
      <c r="I68" s="219">
        <v>0</v>
      </c>
      <c r="J68" s="220">
        <f>I68/C68*100</f>
        <v>0</v>
      </c>
    </row>
    <row r="69" spans="1:10" ht="18" customHeight="1" x14ac:dyDescent="0.25">
      <c r="A69" s="130"/>
      <c r="B69" s="42" t="s">
        <v>54</v>
      </c>
      <c r="C69" s="221"/>
      <c r="D69" s="221"/>
      <c r="E69" s="221"/>
      <c r="F69" s="222"/>
      <c r="G69" s="221"/>
      <c r="H69" s="222"/>
      <c r="I69" s="221"/>
      <c r="J69" s="222"/>
    </row>
    <row r="70" spans="1:10" ht="18" customHeight="1" x14ac:dyDescent="0.25">
      <c r="A70" s="130"/>
      <c r="B70" s="20" t="s">
        <v>55</v>
      </c>
      <c r="C70" s="221"/>
      <c r="D70" s="221"/>
      <c r="E70" s="221"/>
      <c r="F70" s="222"/>
      <c r="G70" s="221"/>
      <c r="H70" s="222"/>
      <c r="I70" s="221"/>
      <c r="J70" s="222"/>
    </row>
    <row r="71" spans="1:10" ht="18" customHeight="1" x14ac:dyDescent="0.25">
      <c r="A71" s="131"/>
      <c r="B71" s="43" t="s">
        <v>133</v>
      </c>
      <c r="C71" s="225"/>
      <c r="D71" s="225"/>
      <c r="E71" s="225"/>
      <c r="F71" s="226"/>
      <c r="G71" s="225"/>
      <c r="H71" s="226"/>
      <c r="I71" s="225"/>
      <c r="J71" s="226"/>
    </row>
    <row r="72" spans="1:10" ht="18" customHeight="1" x14ac:dyDescent="0.25">
      <c r="A72" s="129" t="s">
        <v>56</v>
      </c>
      <c r="B72" s="19" t="s">
        <v>53</v>
      </c>
      <c r="C72" s="92">
        <v>37</v>
      </c>
      <c r="D72" s="88">
        <v>17</v>
      </c>
      <c r="E72" s="219">
        <v>13</v>
      </c>
      <c r="F72" s="220">
        <f>E72/C72*100</f>
        <v>35.135135135135137</v>
      </c>
      <c r="G72" s="219">
        <v>24</v>
      </c>
      <c r="H72" s="220">
        <f>G72/C72*100</f>
        <v>64.86486486486487</v>
      </c>
      <c r="I72" s="219">
        <v>0</v>
      </c>
      <c r="J72" s="220">
        <f>I72/C72*100</f>
        <v>0</v>
      </c>
    </row>
    <row r="73" spans="1:10" ht="18" customHeight="1" x14ac:dyDescent="0.25">
      <c r="A73" s="130"/>
      <c r="B73" s="42" t="s">
        <v>54</v>
      </c>
      <c r="C73" s="221"/>
      <c r="D73" s="221"/>
      <c r="E73" s="221"/>
      <c r="F73" s="222"/>
      <c r="G73" s="221"/>
      <c r="H73" s="222"/>
      <c r="I73" s="221"/>
      <c r="J73" s="222"/>
    </row>
    <row r="74" spans="1:10" ht="18" customHeight="1" x14ac:dyDescent="0.25">
      <c r="A74" s="130"/>
      <c r="B74" s="20" t="s">
        <v>55</v>
      </c>
      <c r="C74" s="223"/>
      <c r="D74" s="223"/>
      <c r="E74" s="223"/>
      <c r="F74" s="224"/>
      <c r="G74" s="223"/>
      <c r="H74" s="224"/>
      <c r="I74" s="223"/>
      <c r="J74" s="224"/>
    </row>
    <row r="75" spans="1:10" ht="18" customHeight="1" x14ac:dyDescent="0.25">
      <c r="A75" s="131"/>
      <c r="B75" s="43" t="s">
        <v>133</v>
      </c>
      <c r="C75" s="225"/>
      <c r="D75" s="225"/>
      <c r="E75" s="225"/>
      <c r="F75" s="226"/>
      <c r="G75" s="225"/>
      <c r="H75" s="226"/>
      <c r="I75" s="225"/>
      <c r="J75" s="226"/>
    </row>
    <row r="76" spans="1:10" ht="18" customHeight="1" x14ac:dyDescent="0.25">
      <c r="A76" s="129" t="s">
        <v>57</v>
      </c>
      <c r="B76" s="19" t="s">
        <v>53</v>
      </c>
      <c r="C76" s="92">
        <v>37</v>
      </c>
      <c r="D76" s="88">
        <v>18</v>
      </c>
      <c r="E76" s="219">
        <v>13</v>
      </c>
      <c r="F76" s="220">
        <f>E76/C76*100</f>
        <v>35.135135135135137</v>
      </c>
      <c r="G76" s="219">
        <v>24</v>
      </c>
      <c r="H76" s="220">
        <f>G76/C76*100</f>
        <v>64.86486486486487</v>
      </c>
      <c r="I76" s="219">
        <v>0</v>
      </c>
      <c r="J76" s="220">
        <f>I76/C76*100</f>
        <v>0</v>
      </c>
    </row>
    <row r="77" spans="1:10" ht="18" customHeight="1" x14ac:dyDescent="0.25">
      <c r="A77" s="130"/>
      <c r="B77" s="42" t="s">
        <v>54</v>
      </c>
      <c r="C77" s="221"/>
      <c r="D77" s="221"/>
      <c r="E77" s="221"/>
      <c r="F77" s="222"/>
      <c r="G77" s="221"/>
      <c r="H77" s="222"/>
      <c r="I77" s="221"/>
      <c r="J77" s="222"/>
    </row>
    <row r="78" spans="1:10" ht="18" customHeight="1" x14ac:dyDescent="0.25">
      <c r="A78" s="130"/>
      <c r="B78" s="20" t="s">
        <v>55</v>
      </c>
      <c r="C78" s="223"/>
      <c r="D78" s="223"/>
      <c r="E78" s="223"/>
      <c r="F78" s="224"/>
      <c r="G78" s="223"/>
      <c r="H78" s="224"/>
      <c r="I78" s="223"/>
      <c r="J78" s="224"/>
    </row>
    <row r="79" spans="1:10" ht="18" customHeight="1" x14ac:dyDescent="0.25">
      <c r="A79" s="131"/>
      <c r="B79" s="43" t="s">
        <v>133</v>
      </c>
      <c r="C79" s="225"/>
      <c r="D79" s="225"/>
      <c r="E79" s="225"/>
      <c r="F79" s="226"/>
      <c r="G79" s="225"/>
      <c r="H79" s="226"/>
      <c r="I79" s="225"/>
      <c r="J79" s="226"/>
    </row>
    <row r="80" spans="1:10" ht="18" customHeight="1" x14ac:dyDescent="0.25">
      <c r="A80" s="129" t="s">
        <v>58</v>
      </c>
      <c r="B80" s="19" t="s">
        <v>53</v>
      </c>
      <c r="C80" s="92">
        <v>36</v>
      </c>
      <c r="D80" s="88">
        <v>18</v>
      </c>
      <c r="E80" s="219">
        <v>8</v>
      </c>
      <c r="F80" s="220">
        <f>E80/C80*100</f>
        <v>22.222222222222221</v>
      </c>
      <c r="G80" s="219">
        <v>28</v>
      </c>
      <c r="H80" s="220">
        <f>G80/C80*100</f>
        <v>77.777777777777786</v>
      </c>
      <c r="I80" s="219">
        <v>0</v>
      </c>
      <c r="J80" s="220">
        <f>I80/C80*100</f>
        <v>0</v>
      </c>
    </row>
    <row r="81" spans="1:10" ht="18" customHeight="1" x14ac:dyDescent="0.25">
      <c r="A81" s="130"/>
      <c r="B81" s="42" t="s">
        <v>54</v>
      </c>
      <c r="C81" s="221"/>
      <c r="D81" s="221"/>
      <c r="E81" s="221"/>
      <c r="F81" s="222"/>
      <c r="G81" s="221"/>
      <c r="H81" s="222"/>
      <c r="I81" s="221"/>
      <c r="J81" s="222"/>
    </row>
    <row r="82" spans="1:10" ht="18" customHeight="1" x14ac:dyDescent="0.25">
      <c r="A82" s="130"/>
      <c r="B82" s="20" t="s">
        <v>55</v>
      </c>
      <c r="C82" s="223"/>
      <c r="D82" s="223"/>
      <c r="E82" s="223"/>
      <c r="F82" s="224"/>
      <c r="G82" s="223"/>
      <c r="H82" s="224"/>
      <c r="I82" s="223"/>
      <c r="J82" s="224"/>
    </row>
    <row r="83" spans="1:10" ht="18" customHeight="1" x14ac:dyDescent="0.25">
      <c r="A83" s="131"/>
      <c r="B83" s="43" t="s">
        <v>133</v>
      </c>
      <c r="C83" s="225"/>
      <c r="D83" s="225"/>
      <c r="E83" s="225"/>
      <c r="F83" s="226"/>
      <c r="G83" s="225"/>
      <c r="H83" s="226"/>
      <c r="I83" s="225"/>
      <c r="J83" s="226"/>
    </row>
    <row r="84" spans="1:10" ht="18" customHeight="1" x14ac:dyDescent="0.25">
      <c r="A84" s="129" t="s">
        <v>82</v>
      </c>
      <c r="B84" s="19" t="s">
        <v>53</v>
      </c>
      <c r="C84" s="219">
        <f>C72+C76+C80</f>
        <v>110</v>
      </c>
      <c r="D84" s="219">
        <f>D72+D76+D80</f>
        <v>53</v>
      </c>
      <c r="E84" s="219">
        <v>34</v>
      </c>
      <c r="F84" s="220">
        <f>E84/C84*100</f>
        <v>30.909090909090907</v>
      </c>
      <c r="G84" s="219">
        <v>76</v>
      </c>
      <c r="H84" s="220">
        <f>G84/C84*100</f>
        <v>69.090909090909093</v>
      </c>
      <c r="I84" s="219">
        <v>0</v>
      </c>
      <c r="J84" s="220">
        <f>I84/C84*100</f>
        <v>0</v>
      </c>
    </row>
    <row r="85" spans="1:10" ht="18" customHeight="1" x14ac:dyDescent="0.25">
      <c r="A85" s="130"/>
      <c r="B85" s="42" t="s">
        <v>54</v>
      </c>
      <c r="C85" s="221"/>
      <c r="D85" s="221"/>
      <c r="E85" s="221"/>
      <c r="F85" s="222"/>
      <c r="G85" s="221"/>
      <c r="H85" s="222"/>
      <c r="I85" s="221"/>
      <c r="J85" s="222"/>
    </row>
    <row r="86" spans="1:10" ht="18" customHeight="1" x14ac:dyDescent="0.25">
      <c r="A86" s="130"/>
      <c r="B86" s="20" t="s">
        <v>55</v>
      </c>
      <c r="C86" s="221"/>
      <c r="D86" s="221"/>
      <c r="E86" s="221"/>
      <c r="F86" s="222"/>
      <c r="G86" s="221"/>
      <c r="H86" s="222"/>
      <c r="I86" s="221"/>
      <c r="J86" s="222"/>
    </row>
    <row r="87" spans="1:10" ht="18" customHeight="1" x14ac:dyDescent="0.25">
      <c r="A87" s="131"/>
      <c r="B87" s="43" t="s">
        <v>133</v>
      </c>
      <c r="C87" s="225"/>
      <c r="D87" s="225"/>
      <c r="E87" s="225"/>
      <c r="F87" s="226"/>
      <c r="G87" s="225"/>
      <c r="H87" s="226"/>
      <c r="I87" s="225"/>
      <c r="J87" s="226"/>
    </row>
    <row r="88" spans="1:10" ht="18" customHeight="1" x14ac:dyDescent="0.25">
      <c r="A88" s="129" t="s">
        <v>59</v>
      </c>
      <c r="B88" s="19" t="s">
        <v>53</v>
      </c>
      <c r="C88" s="92">
        <v>38</v>
      </c>
      <c r="D88" s="88">
        <v>17</v>
      </c>
      <c r="E88" s="219">
        <v>8</v>
      </c>
      <c r="F88" s="220">
        <f>E88/C88*100</f>
        <v>21.052631578947366</v>
      </c>
      <c r="G88" s="219">
        <v>30</v>
      </c>
      <c r="H88" s="220">
        <f>G88/C88*100</f>
        <v>78.94736842105263</v>
      </c>
      <c r="I88" s="219">
        <v>0</v>
      </c>
      <c r="J88" s="220">
        <f>I88/C88*100</f>
        <v>0</v>
      </c>
    </row>
    <row r="89" spans="1:10" ht="18" customHeight="1" x14ac:dyDescent="0.25">
      <c r="A89" s="130"/>
      <c r="B89" s="42" t="s">
        <v>54</v>
      </c>
      <c r="C89" s="221"/>
      <c r="D89" s="221"/>
      <c r="E89" s="221"/>
      <c r="F89" s="222"/>
      <c r="G89" s="221"/>
      <c r="H89" s="222"/>
      <c r="I89" s="221"/>
      <c r="J89" s="222"/>
    </row>
    <row r="90" spans="1:10" ht="18" customHeight="1" x14ac:dyDescent="0.25">
      <c r="A90" s="130"/>
      <c r="B90" s="20" t="s">
        <v>55</v>
      </c>
      <c r="C90" s="223"/>
      <c r="D90" s="223"/>
      <c r="E90" s="223"/>
      <c r="F90" s="224"/>
      <c r="G90" s="223"/>
      <c r="H90" s="224"/>
      <c r="I90" s="223"/>
      <c r="J90" s="224"/>
    </row>
    <row r="91" spans="1:10" ht="18" customHeight="1" x14ac:dyDescent="0.25">
      <c r="A91" s="131"/>
      <c r="B91" s="43" t="s">
        <v>133</v>
      </c>
      <c r="C91" s="225"/>
      <c r="D91" s="225"/>
      <c r="E91" s="225"/>
      <c r="F91" s="226"/>
      <c r="G91" s="225"/>
      <c r="H91" s="226"/>
      <c r="I91" s="225"/>
      <c r="J91" s="226"/>
    </row>
    <row r="92" spans="1:10" ht="18" customHeight="1" x14ac:dyDescent="0.25">
      <c r="A92" s="129" t="s">
        <v>60</v>
      </c>
      <c r="B92" s="19" t="s">
        <v>53</v>
      </c>
      <c r="C92" s="92">
        <v>38</v>
      </c>
      <c r="D92" s="88">
        <v>17</v>
      </c>
      <c r="E92" s="219">
        <v>8</v>
      </c>
      <c r="F92" s="220">
        <f>E92/C92*100</f>
        <v>21.052631578947366</v>
      </c>
      <c r="G92" s="219">
        <v>30</v>
      </c>
      <c r="H92" s="220">
        <f>G92/C92*100</f>
        <v>78.94736842105263</v>
      </c>
      <c r="I92" s="219">
        <v>0</v>
      </c>
      <c r="J92" s="220">
        <f>I92/C92*100</f>
        <v>0</v>
      </c>
    </row>
    <row r="93" spans="1:10" ht="18" customHeight="1" x14ac:dyDescent="0.25">
      <c r="A93" s="130"/>
      <c r="B93" s="42" t="s">
        <v>54</v>
      </c>
      <c r="C93" s="221"/>
      <c r="D93" s="221"/>
      <c r="E93" s="221"/>
      <c r="F93" s="222"/>
      <c r="G93" s="221"/>
      <c r="H93" s="222"/>
      <c r="I93" s="221"/>
      <c r="J93" s="222"/>
    </row>
    <row r="94" spans="1:10" ht="18" customHeight="1" x14ac:dyDescent="0.25">
      <c r="A94" s="130"/>
      <c r="B94" s="20" t="s">
        <v>55</v>
      </c>
      <c r="C94" s="223"/>
      <c r="D94" s="223"/>
      <c r="E94" s="223"/>
      <c r="F94" s="224"/>
      <c r="G94" s="223"/>
      <c r="H94" s="224"/>
      <c r="I94" s="223"/>
      <c r="J94" s="224"/>
    </row>
    <row r="95" spans="1:10" ht="18" customHeight="1" x14ac:dyDescent="0.25">
      <c r="A95" s="131"/>
      <c r="B95" s="43" t="s">
        <v>133</v>
      </c>
      <c r="C95" s="225"/>
      <c r="D95" s="225"/>
      <c r="E95" s="225"/>
      <c r="F95" s="226"/>
      <c r="G95" s="225"/>
      <c r="H95" s="226"/>
      <c r="I95" s="225"/>
      <c r="J95" s="226"/>
    </row>
    <row r="96" spans="1:10" ht="18" customHeight="1" x14ac:dyDescent="0.25">
      <c r="A96" s="129" t="s">
        <v>61</v>
      </c>
      <c r="B96" s="19" t="s">
        <v>53</v>
      </c>
      <c r="C96" s="92">
        <v>35</v>
      </c>
      <c r="D96" s="88">
        <v>13</v>
      </c>
      <c r="E96" s="219">
        <v>9</v>
      </c>
      <c r="F96" s="220">
        <f>E96/C96*100</f>
        <v>25.714285714285712</v>
      </c>
      <c r="G96" s="219">
        <v>26</v>
      </c>
      <c r="H96" s="220">
        <f>G96/C96*100</f>
        <v>74.285714285714292</v>
      </c>
      <c r="I96" s="219">
        <v>0</v>
      </c>
      <c r="J96" s="220">
        <f>I96/C96*100</f>
        <v>0</v>
      </c>
    </row>
    <row r="97" spans="1:10" ht="18" customHeight="1" x14ac:dyDescent="0.25">
      <c r="A97" s="137"/>
      <c r="B97" s="42" t="s">
        <v>54</v>
      </c>
      <c r="C97" s="221"/>
      <c r="D97" s="221"/>
      <c r="E97" s="221"/>
      <c r="F97" s="222"/>
      <c r="G97" s="221"/>
      <c r="H97" s="222"/>
      <c r="I97" s="221"/>
      <c r="J97" s="222"/>
    </row>
    <row r="98" spans="1:10" ht="18" customHeight="1" x14ac:dyDescent="0.25">
      <c r="A98" s="130"/>
      <c r="B98" s="20" t="s">
        <v>55</v>
      </c>
      <c r="C98" s="223"/>
      <c r="D98" s="223"/>
      <c r="E98" s="223"/>
      <c r="F98" s="224"/>
      <c r="G98" s="223"/>
      <c r="H98" s="224"/>
      <c r="I98" s="223"/>
      <c r="J98" s="224"/>
    </row>
    <row r="99" spans="1:10" ht="18" customHeight="1" x14ac:dyDescent="0.25">
      <c r="A99" s="131"/>
      <c r="B99" s="43" t="s">
        <v>133</v>
      </c>
      <c r="C99" s="225"/>
      <c r="D99" s="225"/>
      <c r="E99" s="225"/>
      <c r="F99" s="226"/>
      <c r="G99" s="225"/>
      <c r="H99" s="226"/>
      <c r="I99" s="225"/>
      <c r="J99" s="226"/>
    </row>
    <row r="100" spans="1:10" ht="18" customHeight="1" x14ac:dyDescent="0.25">
      <c r="A100" s="129" t="s">
        <v>85</v>
      </c>
      <c r="B100" s="19" t="s">
        <v>53</v>
      </c>
      <c r="C100" s="219">
        <f>C88+C92+C96</f>
        <v>111</v>
      </c>
      <c r="D100" s="219">
        <f t="shared" ref="D100:I100" si="1">D88+D92+D96</f>
        <v>47</v>
      </c>
      <c r="E100" s="219">
        <v>25</v>
      </c>
      <c r="F100" s="220">
        <f>E100/C100*100</f>
        <v>22.522522522522522</v>
      </c>
      <c r="G100" s="219">
        <v>86</v>
      </c>
      <c r="H100" s="220">
        <f t="shared" ref="H100" si="2">G100/C100*100</f>
        <v>77.477477477477478</v>
      </c>
      <c r="I100" s="219">
        <v>0</v>
      </c>
      <c r="J100" s="220">
        <f>I100/C100*100</f>
        <v>0</v>
      </c>
    </row>
    <row r="101" spans="1:10" ht="18" customHeight="1" x14ac:dyDescent="0.25">
      <c r="A101" s="130"/>
      <c r="B101" s="42" t="s">
        <v>54</v>
      </c>
      <c r="C101" s="221"/>
      <c r="D101" s="221"/>
      <c r="E101" s="221"/>
      <c r="F101" s="222"/>
      <c r="G101" s="221"/>
      <c r="H101" s="220"/>
      <c r="I101" s="221"/>
      <c r="J101" s="222"/>
    </row>
    <row r="102" spans="1:10" ht="18" customHeight="1" x14ac:dyDescent="0.25">
      <c r="A102" s="130"/>
      <c r="B102" s="20" t="s">
        <v>55</v>
      </c>
      <c r="C102" s="223"/>
      <c r="D102" s="223"/>
      <c r="E102" s="223"/>
      <c r="F102" s="224"/>
      <c r="G102" s="223"/>
      <c r="H102" s="224"/>
      <c r="I102" s="223"/>
      <c r="J102" s="224"/>
    </row>
    <row r="103" spans="1:10" ht="18" customHeight="1" x14ac:dyDescent="0.25">
      <c r="A103" s="131"/>
      <c r="B103" s="43" t="s">
        <v>133</v>
      </c>
      <c r="C103" s="225"/>
      <c r="D103" s="225"/>
      <c r="E103" s="225"/>
      <c r="F103" s="226"/>
      <c r="G103" s="225"/>
      <c r="H103" s="226"/>
      <c r="I103" s="225"/>
      <c r="J103" s="226"/>
    </row>
    <row r="104" spans="1:10" ht="18" customHeight="1" x14ac:dyDescent="0.25">
      <c r="A104" s="129" t="s">
        <v>83</v>
      </c>
      <c r="B104" s="44" t="s">
        <v>53</v>
      </c>
      <c r="C104" s="219">
        <f>C24+C44+C68+C84+C100</f>
        <v>627</v>
      </c>
      <c r="D104" s="219">
        <f>D24+D44+D68+D84+D100</f>
        <v>296</v>
      </c>
      <c r="E104" s="219">
        <v>177</v>
      </c>
      <c r="F104" s="220">
        <f>E104/C104*100</f>
        <v>28.229665071770331</v>
      </c>
      <c r="G104" s="219">
        <v>450</v>
      </c>
      <c r="H104" s="220">
        <f>G104/C104*100</f>
        <v>71.770334928229659</v>
      </c>
      <c r="I104" s="219">
        <v>0</v>
      </c>
      <c r="J104" s="220">
        <f>I104/C104*100</f>
        <v>0</v>
      </c>
    </row>
    <row r="105" spans="1:10" ht="18" customHeight="1" x14ac:dyDescent="0.25">
      <c r="A105" s="130"/>
      <c r="B105" s="45" t="s">
        <v>54</v>
      </c>
      <c r="C105" s="221"/>
      <c r="D105" s="221"/>
      <c r="E105" s="221"/>
      <c r="F105" s="222"/>
      <c r="G105" s="221"/>
      <c r="H105" s="222"/>
      <c r="I105" s="221"/>
      <c r="J105" s="222"/>
    </row>
    <row r="106" spans="1:10" ht="18" customHeight="1" x14ac:dyDescent="0.25">
      <c r="A106" s="130"/>
      <c r="B106" s="46" t="s">
        <v>55</v>
      </c>
      <c r="C106" s="223"/>
      <c r="D106" s="223"/>
      <c r="E106" s="223"/>
      <c r="F106" s="224"/>
      <c r="G106" s="223"/>
      <c r="H106" s="224"/>
      <c r="I106" s="223"/>
      <c r="J106" s="224"/>
    </row>
    <row r="107" spans="1:10" ht="18" customHeight="1" x14ac:dyDescent="0.25">
      <c r="A107" s="131"/>
      <c r="B107" s="47" t="s">
        <v>133</v>
      </c>
      <c r="C107" s="225"/>
      <c r="D107" s="225"/>
      <c r="E107" s="225"/>
      <c r="F107" s="226"/>
      <c r="G107" s="225"/>
      <c r="H107" s="226"/>
      <c r="I107" s="225"/>
      <c r="J107" s="226"/>
    </row>
    <row r="108" spans="1:10" ht="15" customHeight="1" x14ac:dyDescent="0.25"/>
    <row r="109" spans="1:10" ht="15" customHeight="1" x14ac:dyDescent="0.25"/>
    <row r="110" spans="1:10" ht="15" customHeight="1" x14ac:dyDescent="0.25"/>
    <row r="111" spans="1:10" ht="15" customHeight="1" x14ac:dyDescent="0.25"/>
    <row r="112" spans="1:10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20.25" customHeight="1" x14ac:dyDescent="0.25"/>
    <row r="138" ht="20.25" customHeight="1" x14ac:dyDescent="0.25"/>
    <row r="139" ht="20.25" customHeight="1" x14ac:dyDescent="0.25"/>
    <row r="140" ht="20.25" customHeight="1" x14ac:dyDescent="0.25"/>
    <row r="141" ht="20.25" customHeight="1" x14ac:dyDescent="0.25"/>
    <row r="142" ht="20.25" customHeight="1" x14ac:dyDescent="0.25"/>
    <row r="143" ht="20.25" customHeight="1" x14ac:dyDescent="0.25"/>
    <row r="144" ht="20.25" customHeight="1" x14ac:dyDescent="0.25"/>
    <row r="145" ht="20.25" customHeight="1" x14ac:dyDescent="0.25"/>
    <row r="146" ht="20.25" customHeight="1" x14ac:dyDescent="0.25"/>
    <row r="147" ht="20.25" customHeight="1" x14ac:dyDescent="0.25"/>
    <row r="148" ht="20.25" customHeight="1" x14ac:dyDescent="0.25"/>
    <row r="149" ht="20.25" customHeight="1" x14ac:dyDescent="0.25"/>
    <row r="150" ht="20.25" customHeight="1" x14ac:dyDescent="0.25"/>
    <row r="151" ht="20.25" customHeight="1" x14ac:dyDescent="0.25"/>
    <row r="152" ht="20.25" customHeight="1" x14ac:dyDescent="0.25"/>
    <row r="153" ht="20.25" customHeight="1" x14ac:dyDescent="0.25"/>
    <row r="154" ht="20.25" customHeight="1" x14ac:dyDescent="0.25"/>
    <row r="155" ht="20.25" customHeight="1" x14ac:dyDescent="0.25"/>
    <row r="156" ht="20.25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5" customHeight="1" x14ac:dyDescent="0.25"/>
    <row r="168" ht="12.75" customHeight="1" x14ac:dyDescent="0.25"/>
    <row r="169" ht="14.2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20.25" customHeight="1" x14ac:dyDescent="0.25"/>
    <row r="203" ht="20.25" customHeight="1" x14ac:dyDescent="0.25"/>
    <row r="204" ht="20.25" customHeight="1" x14ac:dyDescent="0.25"/>
    <row r="205" ht="20.25" customHeight="1" x14ac:dyDescent="0.25"/>
    <row r="206" ht="20.25" customHeight="1" x14ac:dyDescent="0.25"/>
    <row r="207" ht="20.25" customHeight="1" x14ac:dyDescent="0.25"/>
    <row r="208" ht="20.25" customHeight="1" x14ac:dyDescent="0.25"/>
    <row r="209" ht="20.25" customHeight="1" x14ac:dyDescent="0.25"/>
    <row r="210" ht="20.25" customHeight="1" x14ac:dyDescent="0.25"/>
    <row r="211" ht="20.25" customHeight="1" x14ac:dyDescent="0.25"/>
    <row r="212" ht="20.25" customHeight="1" x14ac:dyDescent="0.25"/>
    <row r="213" ht="20.25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20.25" customHeight="1" x14ac:dyDescent="0.25"/>
    <row r="223" ht="20.25" customHeight="1" x14ac:dyDescent="0.25"/>
    <row r="224" ht="20.25" customHeight="1" x14ac:dyDescent="0.25"/>
    <row r="225" ht="20.25" customHeight="1" x14ac:dyDescent="0.25"/>
    <row r="226" ht="20.25" customHeight="1" x14ac:dyDescent="0.25"/>
    <row r="227" ht="20.25" customHeight="1" x14ac:dyDescent="0.25"/>
    <row r="228" ht="20.25" customHeight="1" x14ac:dyDescent="0.25"/>
    <row r="229" ht="20.25" customHeight="1" x14ac:dyDescent="0.25"/>
  </sheetData>
  <mergeCells count="35">
    <mergeCell ref="A104:A107"/>
    <mergeCell ref="A80:A83"/>
    <mergeCell ref="A84:A87"/>
    <mergeCell ref="A88:A91"/>
    <mergeCell ref="A92:A95"/>
    <mergeCell ref="A96:A99"/>
    <mergeCell ref="A100:A103"/>
    <mergeCell ref="A56:A59"/>
    <mergeCell ref="A60:A63"/>
    <mergeCell ref="A64:A67"/>
    <mergeCell ref="A68:A71"/>
    <mergeCell ref="A72:A75"/>
    <mergeCell ref="A76:A79"/>
    <mergeCell ref="A32:A35"/>
    <mergeCell ref="A36:A39"/>
    <mergeCell ref="A40:A43"/>
    <mergeCell ref="A44:A47"/>
    <mergeCell ref="A48:A51"/>
    <mergeCell ref="A52:A55"/>
    <mergeCell ref="A8:A11"/>
    <mergeCell ref="A12:A15"/>
    <mergeCell ref="A16:A19"/>
    <mergeCell ref="A20:A23"/>
    <mergeCell ref="A24:A27"/>
    <mergeCell ref="A28:A31"/>
    <mergeCell ref="A1:D1"/>
    <mergeCell ref="A3:J3"/>
    <mergeCell ref="A4:J4"/>
    <mergeCell ref="A6:A7"/>
    <mergeCell ref="B6:B7"/>
    <mergeCell ref="C6:C7"/>
    <mergeCell ref="D6:D7"/>
    <mergeCell ref="E6:F6"/>
    <mergeCell ref="G6:H6"/>
    <mergeCell ref="I6:J6"/>
  </mergeCells>
  <pageMargins left="0.31496062992125984" right="0.31496062992125984" top="0.31496062992125984" bottom="0.31496062992125984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9"/>
  <sheetViews>
    <sheetView topLeftCell="A64" zoomScale="55" zoomScaleNormal="55" workbookViewId="0">
      <selection activeCell="I8" sqref="I8:I72"/>
    </sheetView>
  </sheetViews>
  <sheetFormatPr defaultRowHeight="15.75" x14ac:dyDescent="0.25"/>
  <cols>
    <col min="1" max="1" width="8.5" customWidth="1"/>
    <col min="2" max="2" width="7" customWidth="1"/>
    <col min="3" max="5" width="8.625" customWidth="1"/>
    <col min="6" max="6" width="8.625" style="56" customWidth="1"/>
    <col min="7" max="7" width="8.625" customWidth="1"/>
    <col min="8" max="8" width="8.625" style="56" customWidth="1"/>
    <col min="9" max="9" width="8.625" customWidth="1"/>
    <col min="10" max="10" width="8.625" style="56" customWidth="1"/>
  </cols>
  <sheetData>
    <row r="1" spans="1:18" x14ac:dyDescent="0.25">
      <c r="A1" s="138" t="s">
        <v>134</v>
      </c>
      <c r="B1" s="138"/>
      <c r="C1" s="138"/>
      <c r="D1" s="138"/>
      <c r="G1" s="16"/>
      <c r="H1" s="60"/>
      <c r="I1" s="16"/>
      <c r="J1" s="60"/>
      <c r="K1" s="16"/>
      <c r="L1" s="16"/>
      <c r="M1" s="16"/>
      <c r="N1" s="16"/>
      <c r="O1" s="16"/>
      <c r="P1" s="16"/>
      <c r="Q1" s="16"/>
      <c r="R1" s="16"/>
    </row>
    <row r="2" spans="1:18" ht="7.5" customHeight="1" x14ac:dyDescent="0.25">
      <c r="A2" s="103"/>
      <c r="B2" s="103"/>
      <c r="C2" s="103"/>
      <c r="D2" s="103"/>
      <c r="G2" s="16"/>
      <c r="H2" s="60"/>
      <c r="I2" s="16"/>
      <c r="J2" s="60"/>
      <c r="K2" s="16"/>
      <c r="L2" s="16"/>
      <c r="M2" s="16"/>
      <c r="N2" s="16"/>
      <c r="O2" s="16"/>
      <c r="P2" s="16"/>
      <c r="Q2" s="16"/>
      <c r="R2" s="16"/>
    </row>
    <row r="3" spans="1:18" ht="18.75" x14ac:dyDescent="0.3">
      <c r="A3" s="127" t="s">
        <v>176</v>
      </c>
      <c r="B3" s="127"/>
      <c r="C3" s="127"/>
      <c r="D3" s="127"/>
      <c r="E3" s="127"/>
      <c r="F3" s="127"/>
      <c r="G3" s="127"/>
      <c r="H3" s="127"/>
      <c r="I3" s="127"/>
      <c r="J3" s="127"/>
      <c r="K3" s="18"/>
      <c r="L3" s="18"/>
      <c r="M3" s="18"/>
      <c r="N3" s="18"/>
      <c r="O3" s="18"/>
      <c r="P3" s="18"/>
      <c r="Q3" s="18"/>
      <c r="R3" s="18"/>
    </row>
    <row r="4" spans="1:18" ht="18.75" x14ac:dyDescent="0.3">
      <c r="A4" s="127" t="s">
        <v>118</v>
      </c>
      <c r="B4" s="127"/>
      <c r="C4" s="127"/>
      <c r="D4" s="127"/>
      <c r="E4" s="127"/>
      <c r="F4" s="127"/>
      <c r="G4" s="127"/>
      <c r="H4" s="127"/>
      <c r="I4" s="127"/>
      <c r="J4" s="127"/>
      <c r="K4" s="18"/>
      <c r="L4" s="18"/>
      <c r="M4" s="18"/>
      <c r="N4" s="18"/>
      <c r="O4" s="18"/>
      <c r="P4" s="18"/>
      <c r="Q4" s="18"/>
      <c r="R4" s="18"/>
    </row>
    <row r="5" spans="1:18" ht="9.75" customHeight="1" x14ac:dyDescent="0.25"/>
    <row r="6" spans="1:18" ht="15" customHeight="1" x14ac:dyDescent="0.25">
      <c r="A6" s="129" t="s">
        <v>1</v>
      </c>
      <c r="B6" s="129" t="s">
        <v>17</v>
      </c>
      <c r="C6" s="129" t="s">
        <v>15</v>
      </c>
      <c r="D6" s="129" t="s">
        <v>20</v>
      </c>
      <c r="E6" s="132" t="s">
        <v>62</v>
      </c>
      <c r="F6" s="133"/>
      <c r="G6" s="132" t="s">
        <v>38</v>
      </c>
      <c r="H6" s="133"/>
      <c r="I6" s="132" t="s">
        <v>39</v>
      </c>
      <c r="J6" s="133"/>
    </row>
    <row r="7" spans="1:18" ht="20.25" customHeight="1" x14ac:dyDescent="0.25">
      <c r="A7" s="130"/>
      <c r="B7" s="130"/>
      <c r="C7" s="130"/>
      <c r="D7" s="130"/>
      <c r="E7" s="100" t="s">
        <v>16</v>
      </c>
      <c r="F7" s="57" t="s">
        <v>40</v>
      </c>
      <c r="G7" s="100" t="s">
        <v>16</v>
      </c>
      <c r="H7" s="57" t="s">
        <v>40</v>
      </c>
      <c r="I7" s="100" t="s">
        <v>16</v>
      </c>
      <c r="J7" s="57" t="s">
        <v>40</v>
      </c>
    </row>
    <row r="8" spans="1:18" ht="18" customHeight="1" x14ac:dyDescent="0.25">
      <c r="A8" s="129" t="s">
        <v>43</v>
      </c>
      <c r="B8" s="19" t="s">
        <v>53</v>
      </c>
      <c r="C8" s="92">
        <v>29</v>
      </c>
      <c r="D8" s="88">
        <v>16</v>
      </c>
      <c r="E8" s="219">
        <v>6</v>
      </c>
      <c r="F8" s="220">
        <f>E8/C8*100</f>
        <v>20.689655172413794</v>
      </c>
      <c r="G8" s="219">
        <v>23</v>
      </c>
      <c r="H8" s="220">
        <f>G8/C8*100</f>
        <v>79.310344827586206</v>
      </c>
      <c r="I8" s="219">
        <v>0</v>
      </c>
      <c r="J8" s="220">
        <f>I8/C8*100</f>
        <v>0</v>
      </c>
    </row>
    <row r="9" spans="1:18" ht="18" customHeight="1" x14ac:dyDescent="0.25">
      <c r="A9" s="130"/>
      <c r="B9" s="42" t="s">
        <v>54</v>
      </c>
      <c r="C9" s="221"/>
      <c r="D9" s="221"/>
      <c r="E9" s="221"/>
      <c r="F9" s="222"/>
      <c r="G9" s="221"/>
      <c r="H9" s="222"/>
      <c r="I9" s="221"/>
      <c r="J9" s="222"/>
    </row>
    <row r="10" spans="1:18" ht="18" customHeight="1" x14ac:dyDescent="0.25">
      <c r="A10" s="130"/>
      <c r="B10" s="20" t="s">
        <v>55</v>
      </c>
      <c r="C10" s="223"/>
      <c r="D10" s="223"/>
      <c r="E10" s="223"/>
      <c r="F10" s="224"/>
      <c r="G10" s="223"/>
      <c r="H10" s="224"/>
      <c r="I10" s="223"/>
      <c r="J10" s="224"/>
    </row>
    <row r="11" spans="1:18" ht="18" customHeight="1" x14ac:dyDescent="0.25">
      <c r="A11" s="131"/>
      <c r="B11" s="43" t="s">
        <v>133</v>
      </c>
      <c r="C11" s="225"/>
      <c r="D11" s="225"/>
      <c r="E11" s="225"/>
      <c r="F11" s="226"/>
      <c r="G11" s="225"/>
      <c r="H11" s="226"/>
      <c r="I11" s="225"/>
      <c r="J11" s="226"/>
    </row>
    <row r="12" spans="1:18" ht="18" customHeight="1" x14ac:dyDescent="0.25">
      <c r="A12" s="129" t="s">
        <v>44</v>
      </c>
      <c r="B12" s="19" t="s">
        <v>53</v>
      </c>
      <c r="C12" s="92">
        <v>28</v>
      </c>
      <c r="D12" s="88">
        <v>13</v>
      </c>
      <c r="E12" s="219">
        <v>6</v>
      </c>
      <c r="F12" s="220">
        <f>E12/C12*100</f>
        <v>21.428571428571427</v>
      </c>
      <c r="G12" s="219">
        <v>22</v>
      </c>
      <c r="H12" s="220">
        <f>G12/C12*100</f>
        <v>78.571428571428569</v>
      </c>
      <c r="I12" s="219">
        <v>0</v>
      </c>
      <c r="J12" s="220">
        <f>I12/C12*100</f>
        <v>0</v>
      </c>
    </row>
    <row r="13" spans="1:18" ht="18" customHeight="1" x14ac:dyDescent="0.25">
      <c r="A13" s="130"/>
      <c r="B13" s="42" t="s">
        <v>54</v>
      </c>
      <c r="C13" s="221"/>
      <c r="D13" s="221"/>
      <c r="E13" s="221"/>
      <c r="F13" s="222"/>
      <c r="G13" s="221"/>
      <c r="H13" s="222"/>
      <c r="I13" s="221"/>
      <c r="J13" s="222"/>
    </row>
    <row r="14" spans="1:18" ht="18" customHeight="1" x14ac:dyDescent="0.25">
      <c r="A14" s="130"/>
      <c r="B14" s="20" t="s">
        <v>55</v>
      </c>
      <c r="C14" s="223"/>
      <c r="D14" s="223"/>
      <c r="E14" s="223"/>
      <c r="F14" s="224"/>
      <c r="G14" s="223"/>
      <c r="H14" s="224"/>
      <c r="I14" s="223"/>
      <c r="J14" s="224"/>
    </row>
    <row r="15" spans="1:18" ht="18" customHeight="1" x14ac:dyDescent="0.25">
      <c r="A15" s="131"/>
      <c r="B15" s="43" t="s">
        <v>133</v>
      </c>
      <c r="C15" s="225"/>
      <c r="D15" s="225"/>
      <c r="E15" s="225"/>
      <c r="F15" s="226"/>
      <c r="G15" s="225"/>
      <c r="H15" s="226"/>
      <c r="I15" s="225"/>
      <c r="J15" s="226"/>
    </row>
    <row r="16" spans="1:18" ht="18" customHeight="1" x14ac:dyDescent="0.25">
      <c r="A16" s="129" t="s">
        <v>45</v>
      </c>
      <c r="B16" s="19" t="s">
        <v>53</v>
      </c>
      <c r="C16" s="92">
        <v>28</v>
      </c>
      <c r="D16" s="88">
        <v>16</v>
      </c>
      <c r="E16" s="219">
        <v>6</v>
      </c>
      <c r="F16" s="220">
        <f>E16/C16*100</f>
        <v>21.428571428571427</v>
      </c>
      <c r="G16" s="219">
        <v>22</v>
      </c>
      <c r="H16" s="220">
        <f>G16/C16*100</f>
        <v>78.571428571428569</v>
      </c>
      <c r="I16" s="219">
        <v>0</v>
      </c>
      <c r="J16" s="220">
        <f>I16/C16*100</f>
        <v>0</v>
      </c>
    </row>
    <row r="17" spans="1:10" ht="18" customHeight="1" x14ac:dyDescent="0.25">
      <c r="A17" s="130"/>
      <c r="B17" s="42" t="s">
        <v>54</v>
      </c>
      <c r="C17" s="223"/>
      <c r="D17" s="223"/>
      <c r="E17" s="223"/>
      <c r="F17" s="224"/>
      <c r="G17" s="223"/>
      <c r="H17" s="224"/>
      <c r="I17" s="223"/>
      <c r="J17" s="224"/>
    </row>
    <row r="18" spans="1:10" ht="18" customHeight="1" x14ac:dyDescent="0.25">
      <c r="A18" s="137"/>
      <c r="B18" s="20" t="s">
        <v>55</v>
      </c>
      <c r="C18" s="221"/>
      <c r="D18" s="221"/>
      <c r="E18" s="221"/>
      <c r="F18" s="222"/>
      <c r="G18" s="221"/>
      <c r="H18" s="222"/>
      <c r="I18" s="221"/>
      <c r="J18" s="222"/>
    </row>
    <row r="19" spans="1:10" ht="18" customHeight="1" x14ac:dyDescent="0.25">
      <c r="A19" s="131"/>
      <c r="B19" s="43" t="s">
        <v>133</v>
      </c>
      <c r="C19" s="225"/>
      <c r="D19" s="225"/>
      <c r="E19" s="225"/>
      <c r="F19" s="226"/>
      <c r="G19" s="225"/>
      <c r="H19" s="226"/>
      <c r="I19" s="225"/>
      <c r="J19" s="226"/>
    </row>
    <row r="20" spans="1:10" ht="18" customHeight="1" x14ac:dyDescent="0.25">
      <c r="A20" s="129" t="s">
        <v>135</v>
      </c>
      <c r="B20" s="19" t="s">
        <v>53</v>
      </c>
      <c r="C20" s="92">
        <v>27</v>
      </c>
      <c r="D20" s="88">
        <v>12</v>
      </c>
      <c r="E20" s="219">
        <v>6</v>
      </c>
      <c r="F20" s="220">
        <f>E20/C20*100</f>
        <v>22.222222222222221</v>
      </c>
      <c r="G20" s="219">
        <v>21</v>
      </c>
      <c r="H20" s="220">
        <f>G20/C20*100</f>
        <v>77.777777777777786</v>
      </c>
      <c r="I20" s="219">
        <v>0</v>
      </c>
      <c r="J20" s="220">
        <f>I20/C20*100</f>
        <v>0</v>
      </c>
    </row>
    <row r="21" spans="1:10" ht="18" customHeight="1" x14ac:dyDescent="0.25">
      <c r="A21" s="130"/>
      <c r="B21" s="42" t="s">
        <v>54</v>
      </c>
      <c r="C21" s="221"/>
      <c r="D21" s="221"/>
      <c r="E21" s="221"/>
      <c r="F21" s="222"/>
      <c r="G21" s="221"/>
      <c r="H21" s="222"/>
      <c r="I21" s="221"/>
      <c r="J21" s="222"/>
    </row>
    <row r="22" spans="1:10" ht="18" customHeight="1" x14ac:dyDescent="0.25">
      <c r="A22" s="130"/>
      <c r="B22" s="20" t="s">
        <v>55</v>
      </c>
      <c r="C22" s="223"/>
      <c r="D22" s="223"/>
      <c r="E22" s="223"/>
      <c r="F22" s="224"/>
      <c r="G22" s="223"/>
      <c r="H22" s="224"/>
      <c r="I22" s="223"/>
      <c r="J22" s="224"/>
    </row>
    <row r="23" spans="1:10" ht="18" customHeight="1" x14ac:dyDescent="0.25">
      <c r="A23" s="131"/>
      <c r="B23" s="43" t="s">
        <v>133</v>
      </c>
      <c r="C23" s="225"/>
      <c r="D23" s="225"/>
      <c r="E23" s="225"/>
      <c r="F23" s="226"/>
      <c r="G23" s="225"/>
      <c r="H23" s="226"/>
      <c r="I23" s="225"/>
      <c r="J23" s="226"/>
    </row>
    <row r="24" spans="1:10" ht="18" customHeight="1" x14ac:dyDescent="0.25">
      <c r="A24" s="129" t="s">
        <v>79</v>
      </c>
      <c r="B24" s="19" t="s">
        <v>53</v>
      </c>
      <c r="C24" s="219">
        <f>C8+C12+C16+C20</f>
        <v>112</v>
      </c>
      <c r="D24" s="219">
        <f>D8+D12+D16+D20</f>
        <v>57</v>
      </c>
      <c r="E24" s="219">
        <v>24</v>
      </c>
      <c r="F24" s="220">
        <f>E24/C24*100</f>
        <v>21.428571428571427</v>
      </c>
      <c r="G24" s="219">
        <v>88</v>
      </c>
      <c r="H24" s="220">
        <f>G24/C24*100</f>
        <v>78.571428571428569</v>
      </c>
      <c r="I24" s="219">
        <v>0</v>
      </c>
      <c r="J24" s="220">
        <f>I24/C24*100</f>
        <v>0</v>
      </c>
    </row>
    <row r="25" spans="1:10" ht="18" customHeight="1" x14ac:dyDescent="0.25">
      <c r="A25" s="130"/>
      <c r="B25" s="42" t="s">
        <v>54</v>
      </c>
      <c r="C25" s="221"/>
      <c r="D25" s="221"/>
      <c r="E25" s="221"/>
      <c r="F25" s="222"/>
      <c r="G25" s="221"/>
      <c r="H25" s="222"/>
      <c r="I25" s="221"/>
      <c r="J25" s="222"/>
    </row>
    <row r="26" spans="1:10" ht="18" customHeight="1" x14ac:dyDescent="0.25">
      <c r="A26" s="130"/>
      <c r="B26" s="20" t="s">
        <v>55</v>
      </c>
      <c r="C26" s="221"/>
      <c r="D26" s="221"/>
      <c r="E26" s="221"/>
      <c r="F26" s="222"/>
      <c r="G26" s="221"/>
      <c r="H26" s="222"/>
      <c r="I26" s="221"/>
      <c r="J26" s="222"/>
    </row>
    <row r="27" spans="1:10" ht="18" customHeight="1" x14ac:dyDescent="0.25">
      <c r="A27" s="131"/>
      <c r="B27" s="43" t="s">
        <v>133</v>
      </c>
      <c r="C27" s="225"/>
      <c r="D27" s="225"/>
      <c r="E27" s="225"/>
      <c r="F27" s="226"/>
      <c r="G27" s="225"/>
      <c r="H27" s="226"/>
      <c r="I27" s="225"/>
      <c r="J27" s="226"/>
    </row>
    <row r="28" spans="1:10" ht="18" customHeight="1" x14ac:dyDescent="0.25">
      <c r="A28" s="129" t="s">
        <v>46</v>
      </c>
      <c r="B28" s="19" t="s">
        <v>53</v>
      </c>
      <c r="C28" s="92">
        <v>30</v>
      </c>
      <c r="D28" s="88">
        <v>12</v>
      </c>
      <c r="E28" s="219">
        <v>7</v>
      </c>
      <c r="F28" s="220">
        <f>E28/C28*100</f>
        <v>23.333333333333332</v>
      </c>
      <c r="G28" s="219">
        <v>23</v>
      </c>
      <c r="H28" s="220">
        <f>G28/C28*100</f>
        <v>76.666666666666671</v>
      </c>
      <c r="I28" s="219">
        <v>0</v>
      </c>
      <c r="J28" s="220">
        <f>I28/C28*100</f>
        <v>0</v>
      </c>
    </row>
    <row r="29" spans="1:10" ht="18" customHeight="1" x14ac:dyDescent="0.25">
      <c r="A29" s="130"/>
      <c r="B29" s="42" t="s">
        <v>54</v>
      </c>
      <c r="C29" s="221"/>
      <c r="D29" s="221"/>
      <c r="E29" s="221"/>
      <c r="F29" s="222"/>
      <c r="G29" s="221"/>
      <c r="H29" s="222"/>
      <c r="I29" s="221"/>
      <c r="J29" s="222"/>
    </row>
    <row r="30" spans="1:10" ht="18" customHeight="1" x14ac:dyDescent="0.25">
      <c r="A30" s="130"/>
      <c r="B30" s="20" t="s">
        <v>55</v>
      </c>
      <c r="C30" s="223"/>
      <c r="D30" s="223"/>
      <c r="E30" s="223"/>
      <c r="F30" s="224"/>
      <c r="G30" s="223"/>
      <c r="H30" s="224"/>
      <c r="I30" s="223"/>
      <c r="J30" s="224"/>
    </row>
    <row r="31" spans="1:10" ht="18" customHeight="1" x14ac:dyDescent="0.25">
      <c r="A31" s="131"/>
      <c r="B31" s="43" t="s">
        <v>133</v>
      </c>
      <c r="C31" s="225"/>
      <c r="D31" s="225"/>
      <c r="E31" s="225"/>
      <c r="F31" s="226"/>
      <c r="G31" s="225"/>
      <c r="H31" s="226"/>
      <c r="I31" s="225"/>
      <c r="J31" s="226"/>
    </row>
    <row r="32" spans="1:10" ht="18" customHeight="1" x14ac:dyDescent="0.25">
      <c r="A32" s="129" t="s">
        <v>47</v>
      </c>
      <c r="B32" s="19" t="s">
        <v>53</v>
      </c>
      <c r="C32" s="92">
        <v>30</v>
      </c>
      <c r="D32" s="88">
        <v>16</v>
      </c>
      <c r="E32" s="219">
        <v>7</v>
      </c>
      <c r="F32" s="220">
        <f>E32/C32*100</f>
        <v>23.333333333333332</v>
      </c>
      <c r="G32" s="219">
        <v>23</v>
      </c>
      <c r="H32" s="220">
        <f>G32/C32*100</f>
        <v>76.666666666666671</v>
      </c>
      <c r="I32" s="219">
        <v>0</v>
      </c>
      <c r="J32" s="220">
        <f>I32/C32*100</f>
        <v>0</v>
      </c>
    </row>
    <row r="33" spans="1:10" ht="18" customHeight="1" x14ac:dyDescent="0.25">
      <c r="A33" s="130"/>
      <c r="B33" s="42" t="s">
        <v>54</v>
      </c>
      <c r="C33" s="221"/>
      <c r="D33" s="221"/>
      <c r="E33" s="221"/>
      <c r="F33" s="222"/>
      <c r="G33" s="221"/>
      <c r="H33" s="222"/>
      <c r="I33" s="221"/>
      <c r="J33" s="222"/>
    </row>
    <row r="34" spans="1:10" ht="18" customHeight="1" x14ac:dyDescent="0.25">
      <c r="A34" s="130"/>
      <c r="B34" s="20" t="s">
        <v>55</v>
      </c>
      <c r="C34" s="223"/>
      <c r="D34" s="223"/>
      <c r="E34" s="223"/>
      <c r="F34" s="224"/>
      <c r="G34" s="223"/>
      <c r="H34" s="224"/>
      <c r="I34" s="223"/>
      <c r="J34" s="224"/>
    </row>
    <row r="35" spans="1:10" ht="18" customHeight="1" x14ac:dyDescent="0.25">
      <c r="A35" s="131"/>
      <c r="B35" s="43" t="s">
        <v>133</v>
      </c>
      <c r="C35" s="225"/>
      <c r="D35" s="225"/>
      <c r="E35" s="225"/>
      <c r="F35" s="226"/>
      <c r="G35" s="225"/>
      <c r="H35" s="226"/>
      <c r="I35" s="225"/>
      <c r="J35" s="226"/>
    </row>
    <row r="36" spans="1:10" ht="18" customHeight="1" x14ac:dyDescent="0.25">
      <c r="A36" s="129" t="s">
        <v>48</v>
      </c>
      <c r="B36" s="19" t="s">
        <v>53</v>
      </c>
      <c r="C36" s="92">
        <v>30</v>
      </c>
      <c r="D36" s="88">
        <v>13</v>
      </c>
      <c r="E36" s="219">
        <v>7</v>
      </c>
      <c r="F36" s="220">
        <f>E36/C36*100</f>
        <v>23.333333333333332</v>
      </c>
      <c r="G36" s="219">
        <v>23</v>
      </c>
      <c r="H36" s="220">
        <f>G36/C36*100</f>
        <v>76.666666666666671</v>
      </c>
      <c r="I36" s="219">
        <v>0</v>
      </c>
      <c r="J36" s="220">
        <f>I36/C36*100</f>
        <v>0</v>
      </c>
    </row>
    <row r="37" spans="1:10" ht="18" customHeight="1" x14ac:dyDescent="0.25">
      <c r="A37" s="137"/>
      <c r="B37" s="42" t="s">
        <v>54</v>
      </c>
      <c r="C37" s="221"/>
      <c r="D37" s="221"/>
      <c r="E37" s="221"/>
      <c r="F37" s="222"/>
      <c r="G37" s="221"/>
      <c r="H37" s="222"/>
      <c r="I37" s="221"/>
      <c r="J37" s="222"/>
    </row>
    <row r="38" spans="1:10" ht="18" customHeight="1" x14ac:dyDescent="0.25">
      <c r="A38" s="130"/>
      <c r="B38" s="20" t="s">
        <v>55</v>
      </c>
      <c r="C38" s="223"/>
      <c r="D38" s="223"/>
      <c r="E38" s="223"/>
      <c r="F38" s="224"/>
      <c r="G38" s="223"/>
      <c r="H38" s="224"/>
      <c r="I38" s="223"/>
      <c r="J38" s="224"/>
    </row>
    <row r="39" spans="1:10" ht="18" customHeight="1" x14ac:dyDescent="0.25">
      <c r="A39" s="131"/>
      <c r="B39" s="43" t="s">
        <v>133</v>
      </c>
      <c r="C39" s="225"/>
      <c r="D39" s="225"/>
      <c r="E39" s="225"/>
      <c r="F39" s="226"/>
      <c r="G39" s="225"/>
      <c r="H39" s="226"/>
      <c r="I39" s="225"/>
      <c r="J39" s="226"/>
    </row>
    <row r="40" spans="1:10" ht="18" customHeight="1" x14ac:dyDescent="0.25">
      <c r="A40" s="129" t="s">
        <v>142</v>
      </c>
      <c r="B40" s="19" t="s">
        <v>53</v>
      </c>
      <c r="C40" s="92">
        <v>30</v>
      </c>
      <c r="D40" s="88">
        <v>14</v>
      </c>
      <c r="E40" s="219">
        <v>7</v>
      </c>
      <c r="F40" s="220">
        <f>E40/C40*100</f>
        <v>23.333333333333332</v>
      </c>
      <c r="G40" s="219">
        <v>23</v>
      </c>
      <c r="H40" s="220">
        <f>G40/C40*100</f>
        <v>76.666666666666671</v>
      </c>
      <c r="I40" s="219">
        <v>0</v>
      </c>
      <c r="J40" s="220">
        <f>I40/C40*100</f>
        <v>0</v>
      </c>
    </row>
    <row r="41" spans="1:10" ht="18" customHeight="1" x14ac:dyDescent="0.25">
      <c r="A41" s="137"/>
      <c r="B41" s="42" t="s">
        <v>54</v>
      </c>
      <c r="C41" s="221"/>
      <c r="D41" s="221"/>
      <c r="E41" s="221"/>
      <c r="F41" s="222"/>
      <c r="G41" s="221"/>
      <c r="H41" s="222"/>
      <c r="I41" s="221"/>
      <c r="J41" s="222"/>
    </row>
    <row r="42" spans="1:10" ht="18" customHeight="1" x14ac:dyDescent="0.25">
      <c r="A42" s="130"/>
      <c r="B42" s="20" t="s">
        <v>55</v>
      </c>
      <c r="C42" s="223"/>
      <c r="D42" s="223"/>
      <c r="E42" s="223"/>
      <c r="F42" s="224"/>
      <c r="G42" s="223"/>
      <c r="H42" s="224"/>
      <c r="I42" s="223"/>
      <c r="J42" s="224"/>
    </row>
    <row r="43" spans="1:10" ht="18" customHeight="1" x14ac:dyDescent="0.25">
      <c r="A43" s="131"/>
      <c r="B43" s="43" t="s">
        <v>133</v>
      </c>
      <c r="C43" s="225"/>
      <c r="D43" s="225"/>
      <c r="E43" s="225"/>
      <c r="F43" s="226"/>
      <c r="G43" s="225"/>
      <c r="H43" s="226"/>
      <c r="I43" s="225"/>
      <c r="J43" s="226"/>
    </row>
    <row r="44" spans="1:10" ht="18" customHeight="1" x14ac:dyDescent="0.25">
      <c r="A44" s="129" t="s">
        <v>80</v>
      </c>
      <c r="B44" s="19" t="s">
        <v>53</v>
      </c>
      <c r="C44" s="219">
        <f>C28+C32+C36+C40</f>
        <v>120</v>
      </c>
      <c r="D44" s="219">
        <f>D28+D32+D36+D40</f>
        <v>55</v>
      </c>
      <c r="E44" s="219">
        <v>28</v>
      </c>
      <c r="F44" s="220">
        <f>E44/C44*100</f>
        <v>23.333333333333332</v>
      </c>
      <c r="G44" s="219">
        <v>92</v>
      </c>
      <c r="H44" s="220">
        <f>G44/C44*100</f>
        <v>76.666666666666671</v>
      </c>
      <c r="I44" s="219">
        <v>0</v>
      </c>
      <c r="J44" s="220">
        <f>I44/C44*100</f>
        <v>0</v>
      </c>
    </row>
    <row r="45" spans="1:10" ht="18" customHeight="1" x14ac:dyDescent="0.25">
      <c r="A45" s="130"/>
      <c r="B45" s="42" t="s">
        <v>54</v>
      </c>
      <c r="C45" s="221"/>
      <c r="D45" s="221"/>
      <c r="E45" s="221"/>
      <c r="F45" s="222"/>
      <c r="G45" s="221"/>
      <c r="H45" s="222"/>
      <c r="I45" s="221"/>
      <c r="J45" s="222"/>
    </row>
    <row r="46" spans="1:10" ht="18" customHeight="1" x14ac:dyDescent="0.25">
      <c r="A46" s="130"/>
      <c r="B46" s="20" t="s">
        <v>55</v>
      </c>
      <c r="C46" s="221"/>
      <c r="D46" s="221"/>
      <c r="E46" s="221"/>
      <c r="F46" s="222"/>
      <c r="G46" s="221"/>
      <c r="H46" s="222"/>
      <c r="I46" s="221"/>
      <c r="J46" s="222"/>
    </row>
    <row r="47" spans="1:10" ht="18" customHeight="1" x14ac:dyDescent="0.25">
      <c r="A47" s="131"/>
      <c r="B47" s="43" t="s">
        <v>133</v>
      </c>
      <c r="C47" s="225"/>
      <c r="D47" s="225"/>
      <c r="E47" s="225"/>
      <c r="F47" s="226"/>
      <c r="G47" s="225"/>
      <c r="H47" s="226"/>
      <c r="I47" s="225"/>
      <c r="J47" s="226"/>
    </row>
    <row r="48" spans="1:10" ht="18" customHeight="1" x14ac:dyDescent="0.25">
      <c r="A48" s="129" t="s">
        <v>49</v>
      </c>
      <c r="B48" s="19" t="s">
        <v>53</v>
      </c>
      <c r="C48" s="92">
        <v>35</v>
      </c>
      <c r="D48" s="88">
        <v>17</v>
      </c>
      <c r="E48" s="219">
        <v>10</v>
      </c>
      <c r="F48" s="220">
        <f>E48/C48*100</f>
        <v>28.571428571428569</v>
      </c>
      <c r="G48" s="219">
        <v>25</v>
      </c>
      <c r="H48" s="220">
        <f>G48/C48*100</f>
        <v>71.428571428571431</v>
      </c>
      <c r="I48" s="219">
        <v>0</v>
      </c>
      <c r="J48" s="220">
        <f>I48/C48*100</f>
        <v>0</v>
      </c>
    </row>
    <row r="49" spans="1:10" ht="18" customHeight="1" x14ac:dyDescent="0.25">
      <c r="A49" s="130"/>
      <c r="B49" s="42" t="s">
        <v>54</v>
      </c>
      <c r="C49" s="221"/>
      <c r="D49" s="221"/>
      <c r="E49" s="221"/>
      <c r="F49" s="222"/>
      <c r="G49" s="221"/>
      <c r="H49" s="222"/>
      <c r="I49" s="221"/>
      <c r="J49" s="222"/>
    </row>
    <row r="50" spans="1:10" ht="18" customHeight="1" x14ac:dyDescent="0.25">
      <c r="A50" s="130"/>
      <c r="B50" s="20" t="s">
        <v>55</v>
      </c>
      <c r="C50" s="223"/>
      <c r="D50" s="223"/>
      <c r="E50" s="223"/>
      <c r="F50" s="224"/>
      <c r="G50" s="223"/>
      <c r="H50" s="224"/>
      <c r="I50" s="223"/>
      <c r="J50" s="224"/>
    </row>
    <row r="51" spans="1:10" ht="18" customHeight="1" x14ac:dyDescent="0.25">
      <c r="A51" s="131"/>
      <c r="B51" s="43" t="s">
        <v>133</v>
      </c>
      <c r="C51" s="225"/>
      <c r="D51" s="225"/>
      <c r="E51" s="225"/>
      <c r="F51" s="226"/>
      <c r="G51" s="225"/>
      <c r="H51" s="226"/>
      <c r="I51" s="225"/>
      <c r="J51" s="226"/>
    </row>
    <row r="52" spans="1:10" ht="18" customHeight="1" x14ac:dyDescent="0.25">
      <c r="A52" s="129" t="s">
        <v>50</v>
      </c>
      <c r="B52" s="19" t="s">
        <v>53</v>
      </c>
      <c r="C52" s="92">
        <v>34</v>
      </c>
      <c r="D52" s="88">
        <v>16</v>
      </c>
      <c r="E52" s="219">
        <v>7</v>
      </c>
      <c r="F52" s="220">
        <f>E52/C52*100</f>
        <v>20.588235294117645</v>
      </c>
      <c r="G52" s="219">
        <v>27</v>
      </c>
      <c r="H52" s="220">
        <f>G52/C52*100</f>
        <v>79.411764705882348</v>
      </c>
      <c r="I52" s="219">
        <v>0</v>
      </c>
      <c r="J52" s="220">
        <f>I52/C52*100</f>
        <v>0</v>
      </c>
    </row>
    <row r="53" spans="1:10" ht="18" customHeight="1" x14ac:dyDescent="0.25">
      <c r="A53" s="130"/>
      <c r="B53" s="42" t="s">
        <v>54</v>
      </c>
      <c r="C53" s="223"/>
      <c r="D53" s="223"/>
      <c r="E53" s="223"/>
      <c r="F53" s="224"/>
      <c r="G53" s="223"/>
      <c r="H53" s="224"/>
      <c r="I53" s="223"/>
      <c r="J53" s="224"/>
    </row>
    <row r="54" spans="1:10" ht="18" customHeight="1" x14ac:dyDescent="0.25">
      <c r="A54" s="137"/>
      <c r="B54" s="20" t="s">
        <v>55</v>
      </c>
      <c r="C54" s="221"/>
      <c r="D54" s="221"/>
      <c r="E54" s="221"/>
      <c r="F54" s="222"/>
      <c r="G54" s="221"/>
      <c r="H54" s="222"/>
      <c r="I54" s="221"/>
      <c r="J54" s="222"/>
    </row>
    <row r="55" spans="1:10" ht="18" customHeight="1" x14ac:dyDescent="0.25">
      <c r="A55" s="131"/>
      <c r="B55" s="43" t="s">
        <v>133</v>
      </c>
      <c r="C55" s="225"/>
      <c r="D55" s="225"/>
      <c r="E55" s="225"/>
      <c r="F55" s="226"/>
      <c r="G55" s="225"/>
      <c r="H55" s="226"/>
      <c r="I55" s="225"/>
      <c r="J55" s="226"/>
    </row>
    <row r="56" spans="1:10" ht="18" customHeight="1" x14ac:dyDescent="0.25">
      <c r="A56" s="129" t="s">
        <v>51</v>
      </c>
      <c r="B56" s="19" t="s">
        <v>53</v>
      </c>
      <c r="C56" s="92">
        <v>33</v>
      </c>
      <c r="D56" s="88">
        <v>16</v>
      </c>
      <c r="E56" s="219">
        <v>10</v>
      </c>
      <c r="F56" s="220">
        <f>E56/C56*100</f>
        <v>30.303030303030305</v>
      </c>
      <c r="G56" s="219">
        <v>23</v>
      </c>
      <c r="H56" s="220">
        <f>G56/C56*100</f>
        <v>69.696969696969703</v>
      </c>
      <c r="I56" s="219">
        <v>0</v>
      </c>
      <c r="J56" s="220">
        <f>I56/C56*100</f>
        <v>0</v>
      </c>
    </row>
    <row r="57" spans="1:10" ht="18" customHeight="1" x14ac:dyDescent="0.25">
      <c r="A57" s="130"/>
      <c r="B57" s="42" t="s">
        <v>54</v>
      </c>
      <c r="C57" s="221"/>
      <c r="D57" s="221"/>
      <c r="E57" s="221"/>
      <c r="F57" s="222"/>
      <c r="G57" s="221"/>
      <c r="H57" s="222"/>
      <c r="I57" s="221"/>
      <c r="J57" s="222"/>
    </row>
    <row r="58" spans="1:10" ht="18" customHeight="1" x14ac:dyDescent="0.25">
      <c r="A58" s="130"/>
      <c r="B58" s="20" t="s">
        <v>55</v>
      </c>
      <c r="C58" s="223"/>
      <c r="D58" s="223"/>
      <c r="E58" s="223"/>
      <c r="F58" s="224"/>
      <c r="G58" s="223"/>
      <c r="H58" s="224"/>
      <c r="I58" s="223"/>
      <c r="J58" s="224"/>
    </row>
    <row r="59" spans="1:10" ht="18" customHeight="1" x14ac:dyDescent="0.25">
      <c r="A59" s="131"/>
      <c r="B59" s="43" t="s">
        <v>133</v>
      </c>
      <c r="C59" s="225"/>
      <c r="D59" s="225"/>
      <c r="E59" s="225"/>
      <c r="F59" s="226"/>
      <c r="G59" s="225"/>
      <c r="H59" s="226"/>
      <c r="I59" s="225"/>
      <c r="J59" s="226"/>
    </row>
    <row r="60" spans="1:10" ht="18" customHeight="1" x14ac:dyDescent="0.25">
      <c r="A60" s="129" t="s">
        <v>169</v>
      </c>
      <c r="B60" s="19" t="s">
        <v>53</v>
      </c>
      <c r="C60" s="92">
        <v>36</v>
      </c>
      <c r="D60" s="88">
        <v>17</v>
      </c>
      <c r="E60" s="219">
        <v>10</v>
      </c>
      <c r="F60" s="220">
        <f>E60/C60*100</f>
        <v>27.777777777777779</v>
      </c>
      <c r="G60" s="219">
        <v>26</v>
      </c>
      <c r="H60" s="220">
        <f>G60/C60*100</f>
        <v>72.222222222222214</v>
      </c>
      <c r="I60" s="219">
        <v>0</v>
      </c>
      <c r="J60" s="220">
        <f>I60/C60*100</f>
        <v>0</v>
      </c>
    </row>
    <row r="61" spans="1:10" ht="18" customHeight="1" x14ac:dyDescent="0.25">
      <c r="A61" s="130"/>
      <c r="B61" s="42" t="s">
        <v>54</v>
      </c>
      <c r="C61" s="221"/>
      <c r="D61" s="221"/>
      <c r="E61" s="221"/>
      <c r="F61" s="222"/>
      <c r="G61" s="221"/>
      <c r="H61" s="222"/>
      <c r="I61" s="221"/>
      <c r="J61" s="222"/>
    </row>
    <row r="62" spans="1:10" ht="18" customHeight="1" x14ac:dyDescent="0.25">
      <c r="A62" s="130"/>
      <c r="B62" s="20" t="s">
        <v>55</v>
      </c>
      <c r="C62" s="223"/>
      <c r="D62" s="223"/>
      <c r="E62" s="223"/>
      <c r="F62" s="224"/>
      <c r="G62" s="223"/>
      <c r="H62" s="224"/>
      <c r="I62" s="223"/>
      <c r="J62" s="224"/>
    </row>
    <row r="63" spans="1:10" ht="18" customHeight="1" x14ac:dyDescent="0.25">
      <c r="A63" s="131"/>
      <c r="B63" s="43" t="s">
        <v>133</v>
      </c>
      <c r="C63" s="225"/>
      <c r="D63" s="225"/>
      <c r="E63" s="225"/>
      <c r="F63" s="226"/>
      <c r="G63" s="225"/>
      <c r="H63" s="226"/>
      <c r="I63" s="225"/>
      <c r="J63" s="226"/>
    </row>
    <row r="64" spans="1:10" ht="18" customHeight="1" x14ac:dyDescent="0.25">
      <c r="A64" s="129" t="s">
        <v>170</v>
      </c>
      <c r="B64" s="19" t="s">
        <v>53</v>
      </c>
      <c r="C64" s="92">
        <v>36</v>
      </c>
      <c r="D64" s="88">
        <v>18</v>
      </c>
      <c r="E64" s="219">
        <v>9</v>
      </c>
      <c r="F64" s="220">
        <f>E64/C64*100</f>
        <v>25</v>
      </c>
      <c r="G64" s="219">
        <v>27</v>
      </c>
      <c r="H64" s="220">
        <f>G64/C64*100</f>
        <v>75</v>
      </c>
      <c r="I64" s="219">
        <v>0</v>
      </c>
      <c r="J64" s="220">
        <f>I64/C64*100</f>
        <v>0</v>
      </c>
    </row>
    <row r="65" spans="1:10" ht="18" customHeight="1" x14ac:dyDescent="0.25">
      <c r="A65" s="137"/>
      <c r="B65" s="42" t="s">
        <v>54</v>
      </c>
      <c r="C65" s="221"/>
      <c r="D65" s="221"/>
      <c r="E65" s="221"/>
      <c r="F65" s="222"/>
      <c r="G65" s="221"/>
      <c r="H65" s="222"/>
      <c r="I65" s="221"/>
      <c r="J65" s="222"/>
    </row>
    <row r="66" spans="1:10" ht="18" customHeight="1" x14ac:dyDescent="0.25">
      <c r="A66" s="130"/>
      <c r="B66" s="20" t="s">
        <v>55</v>
      </c>
      <c r="C66" s="223"/>
      <c r="D66" s="223"/>
      <c r="E66" s="223"/>
      <c r="F66" s="224"/>
      <c r="G66" s="223"/>
      <c r="H66" s="224"/>
      <c r="I66" s="223"/>
      <c r="J66" s="224"/>
    </row>
    <row r="67" spans="1:10" ht="18" customHeight="1" x14ac:dyDescent="0.25">
      <c r="A67" s="131"/>
      <c r="B67" s="43" t="s">
        <v>133</v>
      </c>
      <c r="C67" s="225"/>
      <c r="D67" s="225"/>
      <c r="E67" s="225"/>
      <c r="F67" s="226"/>
      <c r="G67" s="225"/>
      <c r="H67" s="226"/>
      <c r="I67" s="225"/>
      <c r="J67" s="226"/>
    </row>
    <row r="68" spans="1:10" ht="18" customHeight="1" x14ac:dyDescent="0.25">
      <c r="A68" s="129" t="s">
        <v>81</v>
      </c>
      <c r="B68" s="19" t="s">
        <v>53</v>
      </c>
      <c r="C68" s="219">
        <f>C48+C52+C56+C60+C64</f>
        <v>174</v>
      </c>
      <c r="D68" s="219">
        <f t="shared" ref="D68" si="0">D48+D52+D56+D60+D64</f>
        <v>84</v>
      </c>
      <c r="E68" s="219">
        <v>46</v>
      </c>
      <c r="F68" s="220">
        <f>E68/C68*100</f>
        <v>26.436781609195403</v>
      </c>
      <c r="G68" s="219">
        <v>128</v>
      </c>
      <c r="H68" s="220">
        <f>G68/C68*100</f>
        <v>73.563218390804593</v>
      </c>
      <c r="I68" s="219">
        <v>0</v>
      </c>
      <c r="J68" s="220">
        <f>I68/C68*100</f>
        <v>0</v>
      </c>
    </row>
    <row r="69" spans="1:10" ht="18" customHeight="1" x14ac:dyDescent="0.25">
      <c r="A69" s="130"/>
      <c r="B69" s="42" t="s">
        <v>54</v>
      </c>
      <c r="C69" s="221"/>
      <c r="D69" s="221"/>
      <c r="E69" s="221"/>
      <c r="F69" s="222"/>
      <c r="G69" s="221"/>
      <c r="H69" s="222"/>
      <c r="I69" s="221"/>
      <c r="J69" s="222"/>
    </row>
    <row r="70" spans="1:10" ht="18" customHeight="1" x14ac:dyDescent="0.25">
      <c r="A70" s="130"/>
      <c r="B70" s="20" t="s">
        <v>55</v>
      </c>
      <c r="C70" s="221"/>
      <c r="D70" s="221"/>
      <c r="E70" s="221"/>
      <c r="F70" s="222"/>
      <c r="G70" s="221"/>
      <c r="H70" s="222"/>
      <c r="I70" s="221"/>
      <c r="J70" s="222"/>
    </row>
    <row r="71" spans="1:10" ht="18" customHeight="1" x14ac:dyDescent="0.25">
      <c r="A71" s="131"/>
      <c r="B71" s="43" t="s">
        <v>133</v>
      </c>
      <c r="C71" s="225"/>
      <c r="D71" s="225"/>
      <c r="E71" s="225"/>
      <c r="F71" s="226"/>
      <c r="G71" s="225"/>
      <c r="H71" s="226"/>
      <c r="I71" s="225"/>
      <c r="J71" s="226"/>
    </row>
    <row r="72" spans="1:10" ht="18" customHeight="1" x14ac:dyDescent="0.25">
      <c r="A72" s="129" t="s">
        <v>56</v>
      </c>
      <c r="B72" s="19" t="s">
        <v>53</v>
      </c>
      <c r="C72" s="92">
        <v>37</v>
      </c>
      <c r="D72" s="88">
        <v>17</v>
      </c>
      <c r="E72" s="219">
        <v>8</v>
      </c>
      <c r="F72" s="220">
        <f>E72/C72*100</f>
        <v>21.621621621621621</v>
      </c>
      <c r="G72" s="219">
        <v>29</v>
      </c>
      <c r="H72" s="220">
        <f>G72/C72*100</f>
        <v>78.378378378378372</v>
      </c>
      <c r="I72" s="219">
        <v>0</v>
      </c>
      <c r="J72" s="220">
        <f>I72/C72*100</f>
        <v>0</v>
      </c>
    </row>
    <row r="73" spans="1:10" ht="18" customHeight="1" x14ac:dyDescent="0.25">
      <c r="A73" s="130"/>
      <c r="B73" s="42" t="s">
        <v>54</v>
      </c>
      <c r="C73" s="221"/>
      <c r="D73" s="221"/>
      <c r="E73" s="221"/>
      <c r="F73" s="222"/>
      <c r="G73" s="221"/>
      <c r="H73" s="222"/>
      <c r="I73" s="221"/>
      <c r="J73" s="222"/>
    </row>
    <row r="74" spans="1:10" ht="18" customHeight="1" x14ac:dyDescent="0.25">
      <c r="A74" s="130"/>
      <c r="B74" s="20" t="s">
        <v>55</v>
      </c>
      <c r="C74" s="223"/>
      <c r="D74" s="223"/>
      <c r="E74" s="223"/>
      <c r="F74" s="224"/>
      <c r="G74" s="223"/>
      <c r="H74" s="224"/>
      <c r="I74" s="223"/>
      <c r="J74" s="224"/>
    </row>
    <row r="75" spans="1:10" ht="18" customHeight="1" x14ac:dyDescent="0.25">
      <c r="A75" s="131"/>
      <c r="B75" s="43" t="s">
        <v>133</v>
      </c>
      <c r="C75" s="225"/>
      <c r="D75" s="225"/>
      <c r="E75" s="225"/>
      <c r="F75" s="226"/>
      <c r="G75" s="225"/>
      <c r="H75" s="226"/>
      <c r="I75" s="225"/>
      <c r="J75" s="226"/>
    </row>
    <row r="76" spans="1:10" ht="18" customHeight="1" x14ac:dyDescent="0.25">
      <c r="A76" s="129" t="s">
        <v>57</v>
      </c>
      <c r="B76" s="19" t="s">
        <v>53</v>
      </c>
      <c r="C76" s="92">
        <v>37</v>
      </c>
      <c r="D76" s="88">
        <v>18</v>
      </c>
      <c r="E76" s="219">
        <v>8</v>
      </c>
      <c r="F76" s="220">
        <f>E76/C76*100</f>
        <v>21.621621621621621</v>
      </c>
      <c r="G76" s="219">
        <v>29</v>
      </c>
      <c r="H76" s="220">
        <f>G76/C76*100</f>
        <v>78.378378378378372</v>
      </c>
      <c r="I76" s="219">
        <v>0</v>
      </c>
      <c r="J76" s="220">
        <f>I76/C76*100</f>
        <v>0</v>
      </c>
    </row>
    <row r="77" spans="1:10" ht="18" customHeight="1" x14ac:dyDescent="0.25">
      <c r="A77" s="130"/>
      <c r="B77" s="42" t="s">
        <v>54</v>
      </c>
      <c r="C77" s="221"/>
      <c r="D77" s="221"/>
      <c r="E77" s="221"/>
      <c r="F77" s="222"/>
      <c r="G77" s="221"/>
      <c r="H77" s="222"/>
      <c r="I77" s="221"/>
      <c r="J77" s="222"/>
    </row>
    <row r="78" spans="1:10" ht="18" customHeight="1" x14ac:dyDescent="0.25">
      <c r="A78" s="130"/>
      <c r="B78" s="20" t="s">
        <v>55</v>
      </c>
      <c r="C78" s="223"/>
      <c r="D78" s="223"/>
      <c r="E78" s="223"/>
      <c r="F78" s="224"/>
      <c r="G78" s="223"/>
      <c r="H78" s="224"/>
      <c r="I78" s="223"/>
      <c r="J78" s="224"/>
    </row>
    <row r="79" spans="1:10" ht="18" customHeight="1" x14ac:dyDescent="0.25">
      <c r="A79" s="131"/>
      <c r="B79" s="43" t="s">
        <v>133</v>
      </c>
      <c r="C79" s="225"/>
      <c r="D79" s="225"/>
      <c r="E79" s="225"/>
      <c r="F79" s="226"/>
      <c r="G79" s="225"/>
      <c r="H79" s="226"/>
      <c r="I79" s="225"/>
      <c r="J79" s="226"/>
    </row>
    <row r="80" spans="1:10" ht="18" customHeight="1" x14ac:dyDescent="0.25">
      <c r="A80" s="129" t="s">
        <v>58</v>
      </c>
      <c r="B80" s="19" t="s">
        <v>53</v>
      </c>
      <c r="C80" s="92">
        <v>36</v>
      </c>
      <c r="D80" s="88">
        <v>18</v>
      </c>
      <c r="E80" s="219">
        <v>7</v>
      </c>
      <c r="F80" s="220">
        <f>E80/C80*100</f>
        <v>19.444444444444446</v>
      </c>
      <c r="G80" s="219">
        <v>29</v>
      </c>
      <c r="H80" s="220">
        <f>G80/C80*100</f>
        <v>80.555555555555557</v>
      </c>
      <c r="I80" s="219">
        <v>0</v>
      </c>
      <c r="J80" s="220">
        <f>I80/C80*100</f>
        <v>0</v>
      </c>
    </row>
    <row r="81" spans="1:10" ht="18" customHeight="1" x14ac:dyDescent="0.25">
      <c r="A81" s="130"/>
      <c r="B81" s="42" t="s">
        <v>54</v>
      </c>
      <c r="C81" s="221"/>
      <c r="D81" s="221"/>
      <c r="E81" s="221"/>
      <c r="F81" s="222"/>
      <c r="G81" s="221"/>
      <c r="H81" s="222"/>
      <c r="I81" s="221"/>
      <c r="J81" s="222"/>
    </row>
    <row r="82" spans="1:10" ht="18" customHeight="1" x14ac:dyDescent="0.25">
      <c r="A82" s="130"/>
      <c r="B82" s="20" t="s">
        <v>55</v>
      </c>
      <c r="C82" s="223"/>
      <c r="D82" s="223"/>
      <c r="E82" s="223"/>
      <c r="F82" s="224"/>
      <c r="G82" s="223"/>
      <c r="H82" s="224"/>
      <c r="I82" s="223"/>
      <c r="J82" s="224"/>
    </row>
    <row r="83" spans="1:10" ht="18" customHeight="1" x14ac:dyDescent="0.25">
      <c r="A83" s="131"/>
      <c r="B83" s="43" t="s">
        <v>133</v>
      </c>
      <c r="C83" s="225"/>
      <c r="D83" s="225"/>
      <c r="E83" s="225"/>
      <c r="F83" s="226"/>
      <c r="G83" s="225"/>
      <c r="H83" s="226"/>
      <c r="I83" s="225"/>
      <c r="J83" s="226"/>
    </row>
    <row r="84" spans="1:10" ht="18" customHeight="1" x14ac:dyDescent="0.25">
      <c r="A84" s="129" t="s">
        <v>82</v>
      </c>
      <c r="B84" s="19" t="s">
        <v>53</v>
      </c>
      <c r="C84" s="219">
        <f>C72+C76+C80</f>
        <v>110</v>
      </c>
      <c r="D84" s="219">
        <f>D72+D76+D80</f>
        <v>53</v>
      </c>
      <c r="E84" s="219">
        <v>23</v>
      </c>
      <c r="F84" s="220">
        <f>E84/C84*100</f>
        <v>20.909090909090907</v>
      </c>
      <c r="G84" s="219">
        <v>87</v>
      </c>
      <c r="H84" s="220">
        <f>G84/C84*100</f>
        <v>79.090909090909093</v>
      </c>
      <c r="I84" s="219">
        <v>0</v>
      </c>
      <c r="J84" s="220">
        <f>I84/C84*100</f>
        <v>0</v>
      </c>
    </row>
    <row r="85" spans="1:10" ht="18" customHeight="1" x14ac:dyDescent="0.25">
      <c r="A85" s="130"/>
      <c r="B85" s="42" t="s">
        <v>54</v>
      </c>
      <c r="C85" s="221"/>
      <c r="D85" s="221"/>
      <c r="E85" s="221"/>
      <c r="F85" s="222"/>
      <c r="G85" s="221"/>
      <c r="H85" s="222"/>
      <c r="I85" s="221"/>
      <c r="J85" s="222"/>
    </row>
    <row r="86" spans="1:10" ht="18" customHeight="1" x14ac:dyDescent="0.25">
      <c r="A86" s="130"/>
      <c r="B86" s="20" t="s">
        <v>55</v>
      </c>
      <c r="C86" s="221"/>
      <c r="D86" s="221"/>
      <c r="E86" s="221"/>
      <c r="F86" s="222"/>
      <c r="G86" s="221"/>
      <c r="H86" s="222"/>
      <c r="I86" s="221"/>
      <c r="J86" s="222"/>
    </row>
    <row r="87" spans="1:10" ht="18" customHeight="1" x14ac:dyDescent="0.25">
      <c r="A87" s="131"/>
      <c r="B87" s="43" t="s">
        <v>133</v>
      </c>
      <c r="C87" s="225"/>
      <c r="D87" s="225"/>
      <c r="E87" s="225"/>
      <c r="F87" s="226"/>
      <c r="G87" s="225"/>
      <c r="H87" s="226"/>
      <c r="I87" s="225"/>
      <c r="J87" s="226"/>
    </row>
    <row r="88" spans="1:10" ht="18" customHeight="1" x14ac:dyDescent="0.25">
      <c r="A88" s="129" t="s">
        <v>59</v>
      </c>
      <c r="B88" s="19" t="s">
        <v>53</v>
      </c>
      <c r="C88" s="92">
        <v>38</v>
      </c>
      <c r="D88" s="88">
        <v>17</v>
      </c>
      <c r="E88" s="219">
        <v>10</v>
      </c>
      <c r="F88" s="220">
        <f>E88/C88*100</f>
        <v>26.315789473684209</v>
      </c>
      <c r="G88" s="219">
        <v>28</v>
      </c>
      <c r="H88" s="220">
        <f>G88/C88*100</f>
        <v>73.68421052631578</v>
      </c>
      <c r="I88" s="219">
        <v>0</v>
      </c>
      <c r="J88" s="220">
        <f>I88/C88*100</f>
        <v>0</v>
      </c>
    </row>
    <row r="89" spans="1:10" ht="18" customHeight="1" x14ac:dyDescent="0.25">
      <c r="A89" s="130"/>
      <c r="B89" s="42" t="s">
        <v>54</v>
      </c>
      <c r="C89" s="221"/>
      <c r="D89" s="221"/>
      <c r="E89" s="221"/>
      <c r="F89" s="222"/>
      <c r="G89" s="221"/>
      <c r="H89" s="222"/>
      <c r="I89" s="221"/>
      <c r="J89" s="222"/>
    </row>
    <row r="90" spans="1:10" ht="18" customHeight="1" x14ac:dyDescent="0.25">
      <c r="A90" s="130"/>
      <c r="B90" s="20" t="s">
        <v>55</v>
      </c>
      <c r="C90" s="223"/>
      <c r="D90" s="223"/>
      <c r="E90" s="223"/>
      <c r="F90" s="224"/>
      <c r="G90" s="223"/>
      <c r="H90" s="224"/>
      <c r="I90" s="223"/>
      <c r="J90" s="224"/>
    </row>
    <row r="91" spans="1:10" ht="18" customHeight="1" x14ac:dyDescent="0.25">
      <c r="A91" s="131"/>
      <c r="B91" s="43" t="s">
        <v>133</v>
      </c>
      <c r="C91" s="225"/>
      <c r="D91" s="225"/>
      <c r="E91" s="225"/>
      <c r="F91" s="226"/>
      <c r="G91" s="225"/>
      <c r="H91" s="226"/>
      <c r="I91" s="225"/>
      <c r="J91" s="226"/>
    </row>
    <row r="92" spans="1:10" ht="18" customHeight="1" x14ac:dyDescent="0.25">
      <c r="A92" s="129" t="s">
        <v>60</v>
      </c>
      <c r="B92" s="19" t="s">
        <v>53</v>
      </c>
      <c r="C92" s="92">
        <v>38</v>
      </c>
      <c r="D92" s="88">
        <v>17</v>
      </c>
      <c r="E92" s="219">
        <v>10</v>
      </c>
      <c r="F92" s="220">
        <f>E92/C92*100</f>
        <v>26.315789473684209</v>
      </c>
      <c r="G92" s="219">
        <v>28</v>
      </c>
      <c r="H92" s="220">
        <f>G92/C92*100</f>
        <v>73.68421052631578</v>
      </c>
      <c r="I92" s="219">
        <v>0</v>
      </c>
      <c r="J92" s="220">
        <f>I92/C92*100</f>
        <v>0</v>
      </c>
    </row>
    <row r="93" spans="1:10" ht="18" customHeight="1" x14ac:dyDescent="0.25">
      <c r="A93" s="130"/>
      <c r="B93" s="42" t="s">
        <v>54</v>
      </c>
      <c r="C93" s="221"/>
      <c r="D93" s="221"/>
      <c r="E93" s="221"/>
      <c r="F93" s="222"/>
      <c r="G93" s="221"/>
      <c r="H93" s="222"/>
      <c r="I93" s="221"/>
      <c r="J93" s="222"/>
    </row>
    <row r="94" spans="1:10" ht="18" customHeight="1" x14ac:dyDescent="0.25">
      <c r="A94" s="130"/>
      <c r="B94" s="20" t="s">
        <v>55</v>
      </c>
      <c r="C94" s="223"/>
      <c r="D94" s="223"/>
      <c r="E94" s="223"/>
      <c r="F94" s="224"/>
      <c r="G94" s="223"/>
      <c r="H94" s="224"/>
      <c r="I94" s="223"/>
      <c r="J94" s="224"/>
    </row>
    <row r="95" spans="1:10" ht="18" customHeight="1" x14ac:dyDescent="0.25">
      <c r="A95" s="131"/>
      <c r="B95" s="43" t="s">
        <v>133</v>
      </c>
      <c r="C95" s="225"/>
      <c r="D95" s="225"/>
      <c r="E95" s="225"/>
      <c r="F95" s="226"/>
      <c r="G95" s="225"/>
      <c r="H95" s="226"/>
      <c r="I95" s="225"/>
      <c r="J95" s="226"/>
    </row>
    <row r="96" spans="1:10" ht="18" customHeight="1" x14ac:dyDescent="0.25">
      <c r="A96" s="129" t="s">
        <v>61</v>
      </c>
      <c r="B96" s="19" t="s">
        <v>53</v>
      </c>
      <c r="C96" s="92">
        <v>35</v>
      </c>
      <c r="D96" s="88">
        <v>13</v>
      </c>
      <c r="E96" s="219">
        <v>11</v>
      </c>
      <c r="F96" s="220">
        <f>E96/C96*100</f>
        <v>31.428571428571427</v>
      </c>
      <c r="G96" s="219">
        <v>24</v>
      </c>
      <c r="H96" s="220">
        <f>G96/C96*100</f>
        <v>68.571428571428569</v>
      </c>
      <c r="I96" s="219">
        <v>0</v>
      </c>
      <c r="J96" s="220">
        <f>I96/C96*100</f>
        <v>0</v>
      </c>
    </row>
    <row r="97" spans="1:10" ht="18" customHeight="1" x14ac:dyDescent="0.25">
      <c r="A97" s="137"/>
      <c r="B97" s="42" t="s">
        <v>54</v>
      </c>
      <c r="C97" s="221"/>
      <c r="D97" s="221"/>
      <c r="E97" s="221"/>
      <c r="F97" s="222"/>
      <c r="G97" s="221"/>
      <c r="H97" s="222"/>
      <c r="I97" s="221"/>
      <c r="J97" s="222"/>
    </row>
    <row r="98" spans="1:10" ht="18" customHeight="1" x14ac:dyDescent="0.25">
      <c r="A98" s="130"/>
      <c r="B98" s="20" t="s">
        <v>55</v>
      </c>
      <c r="C98" s="223"/>
      <c r="D98" s="223"/>
      <c r="E98" s="223"/>
      <c r="F98" s="224"/>
      <c r="G98" s="223"/>
      <c r="H98" s="224"/>
      <c r="I98" s="223"/>
      <c r="J98" s="224"/>
    </row>
    <row r="99" spans="1:10" ht="18" customHeight="1" x14ac:dyDescent="0.25">
      <c r="A99" s="131"/>
      <c r="B99" s="43" t="s">
        <v>133</v>
      </c>
      <c r="C99" s="225"/>
      <c r="D99" s="225"/>
      <c r="E99" s="225"/>
      <c r="F99" s="226"/>
      <c r="G99" s="225"/>
      <c r="H99" s="226"/>
      <c r="I99" s="225"/>
      <c r="J99" s="226"/>
    </row>
    <row r="100" spans="1:10" ht="18" customHeight="1" x14ac:dyDescent="0.25">
      <c r="A100" s="129" t="s">
        <v>85</v>
      </c>
      <c r="B100" s="19" t="s">
        <v>53</v>
      </c>
      <c r="C100" s="219">
        <f>C88+C92+C96</f>
        <v>111</v>
      </c>
      <c r="D100" s="219">
        <f t="shared" ref="D100:I100" si="1">D88+D92+D96</f>
        <v>47</v>
      </c>
      <c r="E100" s="219">
        <v>31</v>
      </c>
      <c r="F100" s="220">
        <f>E100/C100*100</f>
        <v>27.927927927927925</v>
      </c>
      <c r="G100" s="219">
        <v>80</v>
      </c>
      <c r="H100" s="220">
        <f t="shared" ref="H100" si="2">G100/C100*100</f>
        <v>72.072072072072075</v>
      </c>
      <c r="I100" s="219">
        <v>0</v>
      </c>
      <c r="J100" s="220">
        <f>I100/C100*100</f>
        <v>0</v>
      </c>
    </row>
    <row r="101" spans="1:10" ht="18" customHeight="1" x14ac:dyDescent="0.25">
      <c r="A101" s="130"/>
      <c r="B101" s="42" t="s">
        <v>54</v>
      </c>
      <c r="C101" s="221"/>
      <c r="D101" s="221"/>
      <c r="E101" s="221"/>
      <c r="F101" s="222"/>
      <c r="G101" s="221"/>
      <c r="H101" s="220"/>
      <c r="I101" s="221"/>
      <c r="J101" s="222"/>
    </row>
    <row r="102" spans="1:10" ht="18" customHeight="1" x14ac:dyDescent="0.25">
      <c r="A102" s="130"/>
      <c r="B102" s="20" t="s">
        <v>55</v>
      </c>
      <c r="C102" s="223"/>
      <c r="D102" s="223"/>
      <c r="E102" s="223"/>
      <c r="F102" s="224"/>
      <c r="G102" s="223"/>
      <c r="H102" s="224"/>
      <c r="I102" s="223"/>
      <c r="J102" s="224"/>
    </row>
    <row r="103" spans="1:10" ht="18" customHeight="1" x14ac:dyDescent="0.25">
      <c r="A103" s="131"/>
      <c r="B103" s="43" t="s">
        <v>133</v>
      </c>
      <c r="C103" s="225"/>
      <c r="D103" s="225"/>
      <c r="E103" s="225"/>
      <c r="F103" s="226"/>
      <c r="G103" s="225"/>
      <c r="H103" s="226"/>
      <c r="I103" s="225"/>
      <c r="J103" s="226"/>
    </row>
    <row r="104" spans="1:10" ht="18" customHeight="1" x14ac:dyDescent="0.25">
      <c r="A104" s="129" t="s">
        <v>83</v>
      </c>
      <c r="B104" s="44" t="s">
        <v>53</v>
      </c>
      <c r="C104" s="219">
        <f>C24+C44+C68+C84+C100</f>
        <v>627</v>
      </c>
      <c r="D104" s="219">
        <f>D24+D44+D68+D84+D100</f>
        <v>296</v>
      </c>
      <c r="E104" s="219">
        <v>152</v>
      </c>
      <c r="F104" s="220">
        <f>E104/C104*100</f>
        <v>24.242424242424242</v>
      </c>
      <c r="G104" s="219">
        <v>475</v>
      </c>
      <c r="H104" s="220">
        <f>G104/C104*100</f>
        <v>75.757575757575751</v>
      </c>
      <c r="I104" s="219">
        <v>0</v>
      </c>
      <c r="J104" s="220">
        <f>I104/C104*100</f>
        <v>0</v>
      </c>
    </row>
    <row r="105" spans="1:10" ht="18" customHeight="1" x14ac:dyDescent="0.25">
      <c r="A105" s="130"/>
      <c r="B105" s="45" t="s">
        <v>54</v>
      </c>
      <c r="C105" s="221"/>
      <c r="D105" s="221"/>
      <c r="E105" s="221"/>
      <c r="F105" s="222"/>
      <c r="G105" s="221"/>
      <c r="H105" s="222"/>
      <c r="I105" s="221"/>
      <c r="J105" s="222"/>
    </row>
    <row r="106" spans="1:10" ht="18" customHeight="1" x14ac:dyDescent="0.25">
      <c r="A106" s="130"/>
      <c r="B106" s="46" t="s">
        <v>55</v>
      </c>
      <c r="C106" s="223"/>
      <c r="D106" s="223"/>
      <c r="E106" s="223"/>
      <c r="F106" s="224"/>
      <c r="G106" s="223"/>
      <c r="H106" s="224"/>
      <c r="I106" s="223"/>
      <c r="J106" s="224"/>
    </row>
    <row r="107" spans="1:10" ht="18" customHeight="1" x14ac:dyDescent="0.25">
      <c r="A107" s="131"/>
      <c r="B107" s="47" t="s">
        <v>133</v>
      </c>
      <c r="C107" s="225"/>
      <c r="D107" s="225"/>
      <c r="E107" s="225"/>
      <c r="F107" s="226"/>
      <c r="G107" s="225"/>
      <c r="H107" s="226"/>
      <c r="I107" s="225"/>
      <c r="J107" s="226"/>
    </row>
    <row r="108" spans="1:10" ht="15" customHeight="1" x14ac:dyDescent="0.25"/>
    <row r="109" spans="1:10" ht="15" customHeight="1" x14ac:dyDescent="0.25"/>
    <row r="110" spans="1:10" ht="15" customHeight="1" x14ac:dyDescent="0.25"/>
    <row r="111" spans="1:10" ht="15" customHeight="1" x14ac:dyDescent="0.25"/>
    <row r="112" spans="1:10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20.25" customHeight="1" x14ac:dyDescent="0.25"/>
    <row r="138" ht="20.25" customHeight="1" x14ac:dyDescent="0.25"/>
    <row r="139" ht="20.25" customHeight="1" x14ac:dyDescent="0.25"/>
    <row r="140" ht="20.25" customHeight="1" x14ac:dyDescent="0.25"/>
    <row r="141" ht="20.25" customHeight="1" x14ac:dyDescent="0.25"/>
    <row r="142" ht="20.25" customHeight="1" x14ac:dyDescent="0.25"/>
    <row r="143" ht="20.25" customHeight="1" x14ac:dyDescent="0.25"/>
    <row r="144" ht="20.25" customHeight="1" x14ac:dyDescent="0.25"/>
    <row r="145" ht="20.25" customHeight="1" x14ac:dyDescent="0.25"/>
    <row r="146" ht="20.25" customHeight="1" x14ac:dyDescent="0.25"/>
    <row r="147" ht="20.25" customHeight="1" x14ac:dyDescent="0.25"/>
    <row r="148" ht="20.25" customHeight="1" x14ac:dyDescent="0.25"/>
    <row r="149" ht="20.25" customHeight="1" x14ac:dyDescent="0.25"/>
    <row r="150" ht="20.25" customHeight="1" x14ac:dyDescent="0.25"/>
    <row r="151" ht="20.25" customHeight="1" x14ac:dyDescent="0.25"/>
    <row r="152" ht="20.25" customHeight="1" x14ac:dyDescent="0.25"/>
    <row r="153" ht="20.25" customHeight="1" x14ac:dyDescent="0.25"/>
    <row r="154" ht="20.25" customHeight="1" x14ac:dyDescent="0.25"/>
    <row r="155" ht="20.25" customHeight="1" x14ac:dyDescent="0.25"/>
    <row r="156" ht="20.25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5" customHeight="1" x14ac:dyDescent="0.25"/>
    <row r="168" ht="12.75" customHeight="1" x14ac:dyDescent="0.25"/>
    <row r="169" ht="14.2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20.25" customHeight="1" x14ac:dyDescent="0.25"/>
    <row r="203" ht="20.25" customHeight="1" x14ac:dyDescent="0.25"/>
    <row r="204" ht="20.25" customHeight="1" x14ac:dyDescent="0.25"/>
    <row r="205" ht="20.25" customHeight="1" x14ac:dyDescent="0.25"/>
    <row r="206" ht="20.25" customHeight="1" x14ac:dyDescent="0.25"/>
    <row r="207" ht="20.25" customHeight="1" x14ac:dyDescent="0.25"/>
    <row r="208" ht="20.25" customHeight="1" x14ac:dyDescent="0.25"/>
    <row r="209" ht="20.25" customHeight="1" x14ac:dyDescent="0.25"/>
    <row r="210" ht="20.25" customHeight="1" x14ac:dyDescent="0.25"/>
    <row r="211" ht="20.25" customHeight="1" x14ac:dyDescent="0.25"/>
    <row r="212" ht="20.25" customHeight="1" x14ac:dyDescent="0.25"/>
    <row r="213" ht="20.25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20.25" customHeight="1" x14ac:dyDescent="0.25"/>
    <row r="223" ht="20.25" customHeight="1" x14ac:dyDescent="0.25"/>
    <row r="224" ht="20.25" customHeight="1" x14ac:dyDescent="0.25"/>
    <row r="225" ht="20.25" customHeight="1" x14ac:dyDescent="0.25"/>
    <row r="226" ht="20.25" customHeight="1" x14ac:dyDescent="0.25"/>
    <row r="227" ht="20.25" customHeight="1" x14ac:dyDescent="0.25"/>
    <row r="228" ht="20.25" customHeight="1" x14ac:dyDescent="0.25"/>
    <row r="229" ht="20.25" customHeight="1" x14ac:dyDescent="0.25"/>
  </sheetData>
  <mergeCells count="35">
    <mergeCell ref="A104:A107"/>
    <mergeCell ref="A80:A83"/>
    <mergeCell ref="A84:A87"/>
    <mergeCell ref="A88:A91"/>
    <mergeCell ref="A92:A95"/>
    <mergeCell ref="A96:A99"/>
    <mergeCell ref="A100:A103"/>
    <mergeCell ref="A56:A59"/>
    <mergeCell ref="A60:A63"/>
    <mergeCell ref="A64:A67"/>
    <mergeCell ref="A68:A71"/>
    <mergeCell ref="A72:A75"/>
    <mergeCell ref="A76:A79"/>
    <mergeCell ref="A32:A35"/>
    <mergeCell ref="A36:A39"/>
    <mergeCell ref="A40:A43"/>
    <mergeCell ref="A44:A47"/>
    <mergeCell ref="A48:A51"/>
    <mergeCell ref="A52:A55"/>
    <mergeCell ref="A8:A11"/>
    <mergeCell ref="A12:A15"/>
    <mergeCell ref="A16:A19"/>
    <mergeCell ref="A20:A23"/>
    <mergeCell ref="A24:A27"/>
    <mergeCell ref="A28:A31"/>
    <mergeCell ref="A1:D1"/>
    <mergeCell ref="A3:J3"/>
    <mergeCell ref="A4:J4"/>
    <mergeCell ref="A6:A7"/>
    <mergeCell ref="B6:B7"/>
    <mergeCell ref="C6:C7"/>
    <mergeCell ref="D6:D7"/>
    <mergeCell ref="E6:F6"/>
    <mergeCell ref="G6:H6"/>
    <mergeCell ref="I6:J6"/>
  </mergeCells>
  <pageMargins left="0.31496062992125984" right="0.31496062992125984" top="0.31496062992125984" bottom="0.31496062992125984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9"/>
  <sheetViews>
    <sheetView topLeftCell="A70" zoomScale="55" zoomScaleNormal="55" workbookViewId="0">
      <selection activeCell="I48" sqref="I48:I102"/>
    </sheetView>
  </sheetViews>
  <sheetFormatPr defaultRowHeight="15.75" x14ac:dyDescent="0.25"/>
  <cols>
    <col min="1" max="1" width="8.5" customWidth="1"/>
    <col min="2" max="2" width="7" customWidth="1"/>
    <col min="3" max="5" width="8.625" customWidth="1"/>
    <col min="6" max="6" width="8.625" style="56" customWidth="1"/>
    <col min="7" max="7" width="8.625" customWidth="1"/>
    <col min="8" max="8" width="8.625" style="56" customWidth="1"/>
    <col min="9" max="9" width="8.625" customWidth="1"/>
    <col min="10" max="10" width="8.625" style="56" customWidth="1"/>
  </cols>
  <sheetData>
    <row r="1" spans="1:18" x14ac:dyDescent="0.25">
      <c r="A1" s="138" t="s">
        <v>134</v>
      </c>
      <c r="B1" s="138"/>
      <c r="C1" s="138"/>
      <c r="D1" s="138"/>
      <c r="G1" s="16"/>
      <c r="H1" s="60"/>
      <c r="I1" s="16"/>
      <c r="J1" s="60"/>
      <c r="K1" s="16"/>
      <c r="L1" s="16"/>
      <c r="M1" s="16"/>
      <c r="N1" s="16"/>
      <c r="O1" s="16"/>
      <c r="P1" s="16"/>
      <c r="Q1" s="16"/>
      <c r="R1" s="16"/>
    </row>
    <row r="2" spans="1:18" ht="7.5" customHeight="1" x14ac:dyDescent="0.25">
      <c r="A2" s="103"/>
      <c r="B2" s="103"/>
      <c r="C2" s="103"/>
      <c r="D2" s="103"/>
      <c r="G2" s="16"/>
      <c r="H2" s="60"/>
      <c r="I2" s="16"/>
      <c r="J2" s="60"/>
      <c r="K2" s="16"/>
      <c r="L2" s="16"/>
      <c r="M2" s="16"/>
      <c r="N2" s="16"/>
      <c r="O2" s="16"/>
      <c r="P2" s="16"/>
      <c r="Q2" s="16"/>
      <c r="R2" s="16"/>
    </row>
    <row r="3" spans="1:18" ht="18.75" x14ac:dyDescent="0.3">
      <c r="A3" s="127" t="s">
        <v>175</v>
      </c>
      <c r="B3" s="127"/>
      <c r="C3" s="127"/>
      <c r="D3" s="127"/>
      <c r="E3" s="127"/>
      <c r="F3" s="127"/>
      <c r="G3" s="127"/>
      <c r="H3" s="127"/>
      <c r="I3" s="127"/>
      <c r="J3" s="127"/>
      <c r="K3" s="18"/>
      <c r="L3" s="18"/>
      <c r="M3" s="18"/>
      <c r="N3" s="18"/>
      <c r="O3" s="18"/>
      <c r="P3" s="18"/>
      <c r="Q3" s="18"/>
      <c r="R3" s="18"/>
    </row>
    <row r="4" spans="1:18" ht="18.75" x14ac:dyDescent="0.3">
      <c r="A4" s="127" t="s">
        <v>118</v>
      </c>
      <c r="B4" s="127"/>
      <c r="C4" s="127"/>
      <c r="D4" s="127"/>
      <c r="E4" s="127"/>
      <c r="F4" s="127"/>
      <c r="G4" s="127"/>
      <c r="H4" s="127"/>
      <c r="I4" s="127"/>
      <c r="J4" s="127"/>
      <c r="K4" s="18"/>
      <c r="L4" s="18"/>
      <c r="M4" s="18"/>
      <c r="N4" s="18"/>
      <c r="O4" s="18"/>
      <c r="P4" s="18"/>
      <c r="Q4" s="18"/>
      <c r="R4" s="18"/>
    </row>
    <row r="5" spans="1:18" ht="9.75" customHeight="1" x14ac:dyDescent="0.25"/>
    <row r="6" spans="1:18" ht="15" customHeight="1" x14ac:dyDescent="0.25">
      <c r="A6" s="129" t="s">
        <v>1</v>
      </c>
      <c r="B6" s="129" t="s">
        <v>17</v>
      </c>
      <c r="C6" s="129" t="s">
        <v>15</v>
      </c>
      <c r="D6" s="129" t="s">
        <v>20</v>
      </c>
      <c r="E6" s="132" t="s">
        <v>62</v>
      </c>
      <c r="F6" s="133"/>
      <c r="G6" s="132" t="s">
        <v>38</v>
      </c>
      <c r="H6" s="133"/>
      <c r="I6" s="132" t="s">
        <v>39</v>
      </c>
      <c r="J6" s="133"/>
    </row>
    <row r="7" spans="1:18" ht="20.25" customHeight="1" x14ac:dyDescent="0.25">
      <c r="A7" s="130"/>
      <c r="B7" s="130"/>
      <c r="C7" s="130"/>
      <c r="D7" s="130"/>
      <c r="E7" s="100" t="s">
        <v>16</v>
      </c>
      <c r="F7" s="57" t="s">
        <v>40</v>
      </c>
      <c r="G7" s="100" t="s">
        <v>16</v>
      </c>
      <c r="H7" s="57" t="s">
        <v>40</v>
      </c>
      <c r="I7" s="100" t="s">
        <v>16</v>
      </c>
      <c r="J7" s="57" t="s">
        <v>40</v>
      </c>
    </row>
    <row r="8" spans="1:18" ht="18" customHeight="1" x14ac:dyDescent="0.25">
      <c r="A8" s="129" t="s">
        <v>43</v>
      </c>
      <c r="B8" s="19" t="s">
        <v>53</v>
      </c>
      <c r="C8" s="92">
        <v>29</v>
      </c>
      <c r="D8" s="88">
        <v>16</v>
      </c>
      <c r="E8" s="219">
        <v>12</v>
      </c>
      <c r="F8" s="220">
        <f>E8/C8*100</f>
        <v>41.379310344827587</v>
      </c>
      <c r="G8" s="219">
        <v>17</v>
      </c>
      <c r="H8" s="220">
        <f>G8/C8*100</f>
        <v>58.620689655172406</v>
      </c>
      <c r="I8" s="219">
        <v>0</v>
      </c>
      <c r="J8" s="220">
        <f>I8/C8*100</f>
        <v>0</v>
      </c>
    </row>
    <row r="9" spans="1:18" ht="18" customHeight="1" x14ac:dyDescent="0.25">
      <c r="A9" s="130"/>
      <c r="B9" s="42" t="s">
        <v>54</v>
      </c>
      <c r="C9" s="221"/>
      <c r="D9" s="221"/>
      <c r="E9" s="221"/>
      <c r="F9" s="222"/>
      <c r="G9" s="221"/>
      <c r="H9" s="222"/>
      <c r="I9" s="221"/>
      <c r="J9" s="222"/>
    </row>
    <row r="10" spans="1:18" ht="18" customHeight="1" x14ac:dyDescent="0.25">
      <c r="A10" s="130"/>
      <c r="B10" s="20" t="s">
        <v>55</v>
      </c>
      <c r="C10" s="223"/>
      <c r="D10" s="223"/>
      <c r="E10" s="223"/>
      <c r="F10" s="224"/>
      <c r="G10" s="223"/>
      <c r="H10" s="224"/>
      <c r="I10" s="223"/>
      <c r="J10" s="224"/>
    </row>
    <row r="11" spans="1:18" ht="18" customHeight="1" x14ac:dyDescent="0.25">
      <c r="A11" s="131"/>
      <c r="B11" s="43" t="s">
        <v>133</v>
      </c>
      <c r="C11" s="225"/>
      <c r="D11" s="225"/>
      <c r="E11" s="225"/>
      <c r="F11" s="226"/>
      <c r="G11" s="225"/>
      <c r="H11" s="226"/>
      <c r="I11" s="225"/>
      <c r="J11" s="226"/>
    </row>
    <row r="12" spans="1:18" ht="18" customHeight="1" x14ac:dyDescent="0.25">
      <c r="A12" s="129" t="s">
        <v>44</v>
      </c>
      <c r="B12" s="19" t="s">
        <v>53</v>
      </c>
      <c r="C12" s="92">
        <v>28</v>
      </c>
      <c r="D12" s="88">
        <v>13</v>
      </c>
      <c r="E12" s="219">
        <v>11</v>
      </c>
      <c r="F12" s="220">
        <f>E12/C12*100</f>
        <v>39.285714285714285</v>
      </c>
      <c r="G12" s="219">
        <v>17</v>
      </c>
      <c r="H12" s="220">
        <f>G12/C12*100</f>
        <v>60.714285714285708</v>
      </c>
      <c r="I12" s="219">
        <v>0</v>
      </c>
      <c r="J12" s="220">
        <f>I12/C12*100</f>
        <v>0</v>
      </c>
    </row>
    <row r="13" spans="1:18" ht="18" customHeight="1" x14ac:dyDescent="0.25">
      <c r="A13" s="130"/>
      <c r="B13" s="42" t="s">
        <v>54</v>
      </c>
      <c r="C13" s="221"/>
      <c r="D13" s="221"/>
      <c r="E13" s="221"/>
      <c r="F13" s="222"/>
      <c r="G13" s="221"/>
      <c r="H13" s="222"/>
      <c r="I13" s="221"/>
      <c r="J13" s="222"/>
    </row>
    <row r="14" spans="1:18" ht="18" customHeight="1" x14ac:dyDescent="0.25">
      <c r="A14" s="130"/>
      <c r="B14" s="20" t="s">
        <v>55</v>
      </c>
      <c r="C14" s="223"/>
      <c r="D14" s="223"/>
      <c r="E14" s="223"/>
      <c r="F14" s="224"/>
      <c r="G14" s="223"/>
      <c r="H14" s="224"/>
      <c r="I14" s="223"/>
      <c r="J14" s="224"/>
    </row>
    <row r="15" spans="1:18" ht="18" customHeight="1" x14ac:dyDescent="0.25">
      <c r="A15" s="131"/>
      <c r="B15" s="43" t="s">
        <v>133</v>
      </c>
      <c r="C15" s="225"/>
      <c r="D15" s="225"/>
      <c r="E15" s="225"/>
      <c r="F15" s="226"/>
      <c r="G15" s="225"/>
      <c r="H15" s="226"/>
      <c r="I15" s="225"/>
      <c r="J15" s="226"/>
    </row>
    <row r="16" spans="1:18" ht="18" customHeight="1" x14ac:dyDescent="0.25">
      <c r="A16" s="129" t="s">
        <v>45</v>
      </c>
      <c r="B16" s="19" t="s">
        <v>53</v>
      </c>
      <c r="C16" s="92">
        <v>28</v>
      </c>
      <c r="D16" s="88">
        <v>16</v>
      </c>
      <c r="E16" s="219">
        <v>9</v>
      </c>
      <c r="F16" s="220">
        <f>E16/C16*100</f>
        <v>32.142857142857146</v>
      </c>
      <c r="G16" s="219">
        <v>19</v>
      </c>
      <c r="H16" s="220">
        <f>G16/C16*100</f>
        <v>67.857142857142861</v>
      </c>
      <c r="I16" s="219">
        <v>0</v>
      </c>
      <c r="J16" s="220">
        <f>I16/C16*100</f>
        <v>0</v>
      </c>
    </row>
    <row r="17" spans="1:10" ht="18" customHeight="1" x14ac:dyDescent="0.25">
      <c r="A17" s="130"/>
      <c r="B17" s="42" t="s">
        <v>54</v>
      </c>
      <c r="C17" s="223"/>
      <c r="D17" s="223"/>
      <c r="E17" s="223"/>
      <c r="F17" s="224"/>
      <c r="G17" s="223"/>
      <c r="H17" s="224"/>
      <c r="I17" s="223"/>
      <c r="J17" s="224"/>
    </row>
    <row r="18" spans="1:10" ht="18" customHeight="1" x14ac:dyDescent="0.25">
      <c r="A18" s="137"/>
      <c r="B18" s="20" t="s">
        <v>55</v>
      </c>
      <c r="C18" s="221"/>
      <c r="D18" s="221"/>
      <c r="E18" s="221"/>
      <c r="F18" s="222"/>
      <c r="G18" s="221"/>
      <c r="H18" s="222"/>
      <c r="I18" s="221"/>
      <c r="J18" s="222"/>
    </row>
    <row r="19" spans="1:10" ht="18" customHeight="1" x14ac:dyDescent="0.25">
      <c r="A19" s="131"/>
      <c r="B19" s="43" t="s">
        <v>133</v>
      </c>
      <c r="C19" s="225"/>
      <c r="D19" s="225"/>
      <c r="E19" s="225"/>
      <c r="F19" s="226"/>
      <c r="G19" s="225"/>
      <c r="H19" s="226"/>
      <c r="I19" s="225"/>
      <c r="J19" s="226"/>
    </row>
    <row r="20" spans="1:10" ht="18" customHeight="1" x14ac:dyDescent="0.25">
      <c r="A20" s="129" t="s">
        <v>135</v>
      </c>
      <c r="B20" s="19" t="s">
        <v>53</v>
      </c>
      <c r="C20" s="92">
        <v>27</v>
      </c>
      <c r="D20" s="88">
        <v>12</v>
      </c>
      <c r="E20" s="219">
        <v>10</v>
      </c>
      <c r="F20" s="220">
        <f>E20/C20*100</f>
        <v>37.037037037037038</v>
      </c>
      <c r="G20" s="219">
        <v>17</v>
      </c>
      <c r="H20" s="220">
        <f>G20/C20*100</f>
        <v>62.962962962962962</v>
      </c>
      <c r="I20" s="219">
        <v>0</v>
      </c>
      <c r="J20" s="220">
        <f>I20/C20*100</f>
        <v>0</v>
      </c>
    </row>
    <row r="21" spans="1:10" ht="18" customHeight="1" x14ac:dyDescent="0.25">
      <c r="A21" s="130"/>
      <c r="B21" s="42" t="s">
        <v>54</v>
      </c>
      <c r="C21" s="221"/>
      <c r="D21" s="221"/>
      <c r="E21" s="221"/>
      <c r="F21" s="222"/>
      <c r="G21" s="221"/>
      <c r="H21" s="222"/>
      <c r="I21" s="221"/>
      <c r="J21" s="222"/>
    </row>
    <row r="22" spans="1:10" ht="18" customHeight="1" x14ac:dyDescent="0.25">
      <c r="A22" s="130"/>
      <c r="B22" s="20" t="s">
        <v>55</v>
      </c>
      <c r="C22" s="223"/>
      <c r="D22" s="223"/>
      <c r="E22" s="223"/>
      <c r="F22" s="224"/>
      <c r="G22" s="223"/>
      <c r="H22" s="224"/>
      <c r="I22" s="223"/>
      <c r="J22" s="224"/>
    </row>
    <row r="23" spans="1:10" ht="18" customHeight="1" x14ac:dyDescent="0.25">
      <c r="A23" s="131"/>
      <c r="B23" s="43" t="s">
        <v>133</v>
      </c>
      <c r="C23" s="225"/>
      <c r="D23" s="225"/>
      <c r="E23" s="225"/>
      <c r="F23" s="226"/>
      <c r="G23" s="225"/>
      <c r="H23" s="226"/>
      <c r="I23" s="225"/>
      <c r="J23" s="226"/>
    </row>
    <row r="24" spans="1:10" ht="18" customHeight="1" x14ac:dyDescent="0.25">
      <c r="A24" s="129" t="s">
        <v>79</v>
      </c>
      <c r="B24" s="19" t="s">
        <v>53</v>
      </c>
      <c r="C24" s="219">
        <f>C8+C12+C16+C20</f>
        <v>112</v>
      </c>
      <c r="D24" s="219">
        <f>D8+D12+D16+D20</f>
        <v>57</v>
      </c>
      <c r="E24" s="219">
        <v>42</v>
      </c>
      <c r="F24" s="220">
        <f>E24/C24*100</f>
        <v>37.5</v>
      </c>
      <c r="G24" s="219">
        <v>70</v>
      </c>
      <c r="H24" s="220">
        <f>G24/C24*100</f>
        <v>62.5</v>
      </c>
      <c r="I24" s="219">
        <v>0</v>
      </c>
      <c r="J24" s="220">
        <f>I24/C24*100</f>
        <v>0</v>
      </c>
    </row>
    <row r="25" spans="1:10" ht="18" customHeight="1" x14ac:dyDescent="0.25">
      <c r="A25" s="130"/>
      <c r="B25" s="42" t="s">
        <v>54</v>
      </c>
      <c r="C25" s="221"/>
      <c r="D25" s="221"/>
      <c r="E25" s="221"/>
      <c r="F25" s="222"/>
      <c r="G25" s="221"/>
      <c r="H25" s="222"/>
      <c r="I25" s="221"/>
      <c r="J25" s="222"/>
    </row>
    <row r="26" spans="1:10" ht="18" customHeight="1" x14ac:dyDescent="0.25">
      <c r="A26" s="130"/>
      <c r="B26" s="20" t="s">
        <v>55</v>
      </c>
      <c r="C26" s="221"/>
      <c r="D26" s="221"/>
      <c r="E26" s="221"/>
      <c r="F26" s="222"/>
      <c r="G26" s="221"/>
      <c r="H26" s="222"/>
      <c r="I26" s="221"/>
      <c r="J26" s="222"/>
    </row>
    <row r="27" spans="1:10" ht="18" customHeight="1" x14ac:dyDescent="0.25">
      <c r="A27" s="131"/>
      <c r="B27" s="43" t="s">
        <v>133</v>
      </c>
      <c r="C27" s="225"/>
      <c r="D27" s="225"/>
      <c r="E27" s="225"/>
      <c r="F27" s="226"/>
      <c r="G27" s="225"/>
      <c r="H27" s="226"/>
      <c r="I27" s="225"/>
      <c r="J27" s="226"/>
    </row>
    <row r="28" spans="1:10" ht="18" customHeight="1" x14ac:dyDescent="0.25">
      <c r="A28" s="129" t="s">
        <v>46</v>
      </c>
      <c r="B28" s="19" t="s">
        <v>53</v>
      </c>
      <c r="C28" s="92">
        <v>30</v>
      </c>
      <c r="D28" s="88">
        <v>12</v>
      </c>
      <c r="E28" s="219">
        <v>8</v>
      </c>
      <c r="F28" s="220">
        <f>E28/C28*100</f>
        <v>26.666666666666668</v>
      </c>
      <c r="G28" s="219">
        <v>22</v>
      </c>
      <c r="H28" s="220">
        <f>G28/C28*100</f>
        <v>73.333333333333329</v>
      </c>
      <c r="I28" s="219">
        <v>0</v>
      </c>
      <c r="J28" s="220">
        <f>I28/C28*100</f>
        <v>0</v>
      </c>
    </row>
    <row r="29" spans="1:10" ht="18" customHeight="1" x14ac:dyDescent="0.25">
      <c r="A29" s="130"/>
      <c r="B29" s="42" t="s">
        <v>54</v>
      </c>
      <c r="C29" s="221"/>
      <c r="D29" s="221"/>
      <c r="E29" s="221"/>
      <c r="F29" s="222"/>
      <c r="G29" s="221"/>
      <c r="H29" s="222"/>
      <c r="I29" s="221"/>
      <c r="J29" s="222"/>
    </row>
    <row r="30" spans="1:10" ht="18" customHeight="1" x14ac:dyDescent="0.25">
      <c r="A30" s="130"/>
      <c r="B30" s="20" t="s">
        <v>55</v>
      </c>
      <c r="C30" s="223"/>
      <c r="D30" s="223"/>
      <c r="E30" s="223"/>
      <c r="F30" s="224"/>
      <c r="G30" s="223"/>
      <c r="H30" s="224"/>
      <c r="I30" s="223"/>
      <c r="J30" s="224"/>
    </row>
    <row r="31" spans="1:10" ht="18" customHeight="1" x14ac:dyDescent="0.25">
      <c r="A31" s="131"/>
      <c r="B31" s="43" t="s">
        <v>133</v>
      </c>
      <c r="C31" s="225"/>
      <c r="D31" s="225"/>
      <c r="E31" s="225"/>
      <c r="F31" s="226"/>
      <c r="G31" s="225"/>
      <c r="H31" s="226"/>
      <c r="I31" s="225"/>
      <c r="J31" s="226"/>
    </row>
    <row r="32" spans="1:10" ht="18" customHeight="1" x14ac:dyDescent="0.25">
      <c r="A32" s="129" t="s">
        <v>47</v>
      </c>
      <c r="B32" s="19" t="s">
        <v>53</v>
      </c>
      <c r="C32" s="92">
        <v>30</v>
      </c>
      <c r="D32" s="88">
        <v>16</v>
      </c>
      <c r="E32" s="219">
        <v>11</v>
      </c>
      <c r="F32" s="220">
        <f>E32/C32*100</f>
        <v>36.666666666666664</v>
      </c>
      <c r="G32" s="219">
        <v>19</v>
      </c>
      <c r="H32" s="220">
        <f>G32/C32*100</f>
        <v>63.333333333333329</v>
      </c>
      <c r="I32" s="219">
        <v>0</v>
      </c>
      <c r="J32" s="220">
        <f>I32/C32*100</f>
        <v>0</v>
      </c>
    </row>
    <row r="33" spans="1:10" ht="18" customHeight="1" x14ac:dyDescent="0.25">
      <c r="A33" s="130"/>
      <c r="B33" s="42" t="s">
        <v>54</v>
      </c>
      <c r="C33" s="221"/>
      <c r="D33" s="221"/>
      <c r="E33" s="221"/>
      <c r="F33" s="222"/>
      <c r="G33" s="221"/>
      <c r="H33" s="222"/>
      <c r="I33" s="221"/>
      <c r="J33" s="222"/>
    </row>
    <row r="34" spans="1:10" ht="18" customHeight="1" x14ac:dyDescent="0.25">
      <c r="A34" s="130"/>
      <c r="B34" s="20" t="s">
        <v>55</v>
      </c>
      <c r="C34" s="223"/>
      <c r="D34" s="223"/>
      <c r="E34" s="223"/>
      <c r="F34" s="224"/>
      <c r="G34" s="223"/>
      <c r="H34" s="224"/>
      <c r="I34" s="223"/>
      <c r="J34" s="224"/>
    </row>
    <row r="35" spans="1:10" ht="18" customHeight="1" x14ac:dyDescent="0.25">
      <c r="A35" s="131"/>
      <c r="B35" s="43" t="s">
        <v>133</v>
      </c>
      <c r="C35" s="225"/>
      <c r="D35" s="225"/>
      <c r="E35" s="225"/>
      <c r="F35" s="226"/>
      <c r="G35" s="225"/>
      <c r="H35" s="226"/>
      <c r="I35" s="225"/>
      <c r="J35" s="226"/>
    </row>
    <row r="36" spans="1:10" ht="18" customHeight="1" x14ac:dyDescent="0.25">
      <c r="A36" s="129" t="s">
        <v>48</v>
      </c>
      <c r="B36" s="19" t="s">
        <v>53</v>
      </c>
      <c r="C36" s="92">
        <v>30</v>
      </c>
      <c r="D36" s="88">
        <v>13</v>
      </c>
      <c r="E36" s="219">
        <v>9</v>
      </c>
      <c r="F36" s="220">
        <f>E36/C36*100</f>
        <v>30</v>
      </c>
      <c r="G36" s="219">
        <v>21</v>
      </c>
      <c r="H36" s="220">
        <f>G36/C36*100</f>
        <v>70</v>
      </c>
      <c r="I36" s="219">
        <v>0</v>
      </c>
      <c r="J36" s="220">
        <f>I36/C36*100</f>
        <v>0</v>
      </c>
    </row>
    <row r="37" spans="1:10" ht="18" customHeight="1" x14ac:dyDescent="0.25">
      <c r="A37" s="137"/>
      <c r="B37" s="42" t="s">
        <v>54</v>
      </c>
      <c r="C37" s="221"/>
      <c r="D37" s="221"/>
      <c r="E37" s="221"/>
      <c r="F37" s="222"/>
      <c r="G37" s="221"/>
      <c r="H37" s="222"/>
      <c r="I37" s="221"/>
      <c r="J37" s="222"/>
    </row>
    <row r="38" spans="1:10" ht="18" customHeight="1" x14ac:dyDescent="0.25">
      <c r="A38" s="130"/>
      <c r="B38" s="20" t="s">
        <v>55</v>
      </c>
      <c r="C38" s="223"/>
      <c r="D38" s="223"/>
      <c r="E38" s="223"/>
      <c r="F38" s="224"/>
      <c r="G38" s="223"/>
      <c r="H38" s="224"/>
      <c r="I38" s="223"/>
      <c r="J38" s="224"/>
    </row>
    <row r="39" spans="1:10" ht="18" customHeight="1" x14ac:dyDescent="0.25">
      <c r="A39" s="131"/>
      <c r="B39" s="43" t="s">
        <v>133</v>
      </c>
      <c r="C39" s="225"/>
      <c r="D39" s="225"/>
      <c r="E39" s="225"/>
      <c r="F39" s="226"/>
      <c r="G39" s="225"/>
      <c r="H39" s="226"/>
      <c r="I39" s="225"/>
      <c r="J39" s="226"/>
    </row>
    <row r="40" spans="1:10" ht="18" customHeight="1" x14ac:dyDescent="0.25">
      <c r="A40" s="129" t="s">
        <v>142</v>
      </c>
      <c r="B40" s="19" t="s">
        <v>53</v>
      </c>
      <c r="C40" s="92">
        <v>30</v>
      </c>
      <c r="D40" s="88">
        <v>14</v>
      </c>
      <c r="E40" s="219">
        <v>8</v>
      </c>
      <c r="F40" s="220">
        <f>E40/C40*100</f>
        <v>26.666666666666668</v>
      </c>
      <c r="G40" s="219">
        <v>22</v>
      </c>
      <c r="H40" s="220">
        <f>G40/C40*100</f>
        <v>73.333333333333329</v>
      </c>
      <c r="I40" s="219">
        <v>0</v>
      </c>
      <c r="J40" s="220">
        <f>I40/C40*100</f>
        <v>0</v>
      </c>
    </row>
    <row r="41" spans="1:10" ht="18" customHeight="1" x14ac:dyDescent="0.25">
      <c r="A41" s="137"/>
      <c r="B41" s="42" t="s">
        <v>54</v>
      </c>
      <c r="C41" s="221"/>
      <c r="D41" s="221"/>
      <c r="E41" s="221"/>
      <c r="F41" s="222"/>
      <c r="G41" s="221"/>
      <c r="H41" s="222"/>
      <c r="I41" s="221"/>
      <c r="J41" s="222"/>
    </row>
    <row r="42" spans="1:10" ht="18" customHeight="1" x14ac:dyDescent="0.25">
      <c r="A42" s="130"/>
      <c r="B42" s="20" t="s">
        <v>55</v>
      </c>
      <c r="C42" s="223"/>
      <c r="D42" s="223"/>
      <c r="E42" s="223"/>
      <c r="F42" s="224"/>
      <c r="G42" s="223"/>
      <c r="H42" s="224"/>
      <c r="I42" s="223"/>
      <c r="J42" s="224"/>
    </row>
    <row r="43" spans="1:10" ht="18" customHeight="1" x14ac:dyDescent="0.25">
      <c r="A43" s="131"/>
      <c r="B43" s="43" t="s">
        <v>133</v>
      </c>
      <c r="C43" s="225"/>
      <c r="D43" s="225"/>
      <c r="E43" s="225"/>
      <c r="F43" s="226"/>
      <c r="G43" s="225"/>
      <c r="H43" s="226"/>
      <c r="I43" s="225"/>
      <c r="J43" s="226"/>
    </row>
    <row r="44" spans="1:10" ht="18" customHeight="1" x14ac:dyDescent="0.25">
      <c r="A44" s="129" t="s">
        <v>80</v>
      </c>
      <c r="B44" s="19" t="s">
        <v>53</v>
      </c>
      <c r="C44" s="219">
        <f>C28+C32+C36+C40</f>
        <v>120</v>
      </c>
      <c r="D44" s="219">
        <f>D28+D32+D36+D40</f>
        <v>55</v>
      </c>
      <c r="E44" s="219">
        <v>36</v>
      </c>
      <c r="F44" s="220">
        <f>E44/C44*100</f>
        <v>30</v>
      </c>
      <c r="G44" s="219">
        <v>84</v>
      </c>
      <c r="H44" s="220">
        <f>G44/C44*100</f>
        <v>70</v>
      </c>
      <c r="I44" s="219">
        <v>0</v>
      </c>
      <c r="J44" s="220">
        <f>I44/C44*100</f>
        <v>0</v>
      </c>
    </row>
    <row r="45" spans="1:10" ht="18" customHeight="1" x14ac:dyDescent="0.25">
      <c r="A45" s="130"/>
      <c r="B45" s="42" t="s">
        <v>54</v>
      </c>
      <c r="C45" s="221"/>
      <c r="D45" s="221"/>
      <c r="E45" s="221"/>
      <c r="F45" s="222"/>
      <c r="G45" s="221"/>
      <c r="H45" s="222"/>
      <c r="I45" s="221"/>
      <c r="J45" s="222"/>
    </row>
    <row r="46" spans="1:10" ht="18" customHeight="1" x14ac:dyDescent="0.25">
      <c r="A46" s="130"/>
      <c r="B46" s="20" t="s">
        <v>55</v>
      </c>
      <c r="C46" s="221"/>
      <c r="D46" s="221"/>
      <c r="E46" s="221"/>
      <c r="F46" s="222"/>
      <c r="G46" s="221"/>
      <c r="H46" s="222"/>
      <c r="I46" s="221"/>
      <c r="J46" s="222"/>
    </row>
    <row r="47" spans="1:10" ht="18" customHeight="1" x14ac:dyDescent="0.25">
      <c r="A47" s="131"/>
      <c r="B47" s="43" t="s">
        <v>133</v>
      </c>
      <c r="C47" s="225"/>
      <c r="D47" s="225"/>
      <c r="E47" s="225"/>
      <c r="F47" s="226"/>
      <c r="G47" s="225"/>
      <c r="H47" s="226"/>
      <c r="I47" s="225"/>
      <c r="J47" s="226"/>
    </row>
    <row r="48" spans="1:10" ht="18" customHeight="1" x14ac:dyDescent="0.25">
      <c r="A48" s="129" t="s">
        <v>49</v>
      </c>
      <c r="B48" s="19" t="s">
        <v>53</v>
      </c>
      <c r="C48" s="92">
        <v>35</v>
      </c>
      <c r="D48" s="88">
        <v>17</v>
      </c>
      <c r="E48" s="219">
        <v>10</v>
      </c>
      <c r="F48" s="220">
        <f>E48/C48*100</f>
        <v>28.571428571428569</v>
      </c>
      <c r="G48" s="219">
        <v>25</v>
      </c>
      <c r="H48" s="220">
        <f>G48/C48*100</f>
        <v>71.428571428571431</v>
      </c>
      <c r="I48" s="219">
        <v>0</v>
      </c>
      <c r="J48" s="220">
        <f>I48/C48*100</f>
        <v>0</v>
      </c>
    </row>
    <row r="49" spans="1:10" ht="18" customHeight="1" x14ac:dyDescent="0.25">
      <c r="A49" s="130"/>
      <c r="B49" s="42" t="s">
        <v>54</v>
      </c>
      <c r="C49" s="221"/>
      <c r="D49" s="221"/>
      <c r="E49" s="221"/>
      <c r="F49" s="222"/>
      <c r="G49" s="221"/>
      <c r="H49" s="222"/>
      <c r="I49" s="221"/>
      <c r="J49" s="222"/>
    </row>
    <row r="50" spans="1:10" ht="18" customHeight="1" x14ac:dyDescent="0.25">
      <c r="A50" s="130"/>
      <c r="B50" s="20" t="s">
        <v>55</v>
      </c>
      <c r="C50" s="223"/>
      <c r="D50" s="223"/>
      <c r="E50" s="223"/>
      <c r="F50" s="224"/>
      <c r="G50" s="223"/>
      <c r="H50" s="224"/>
      <c r="I50" s="223"/>
      <c r="J50" s="224"/>
    </row>
    <row r="51" spans="1:10" ht="18" customHeight="1" x14ac:dyDescent="0.25">
      <c r="A51" s="131"/>
      <c r="B51" s="43" t="s">
        <v>133</v>
      </c>
      <c r="C51" s="225"/>
      <c r="D51" s="225"/>
      <c r="E51" s="225"/>
      <c r="F51" s="226"/>
      <c r="G51" s="225"/>
      <c r="H51" s="226"/>
      <c r="I51" s="225"/>
      <c r="J51" s="226"/>
    </row>
    <row r="52" spans="1:10" ht="18" customHeight="1" x14ac:dyDescent="0.25">
      <c r="A52" s="129" t="s">
        <v>50</v>
      </c>
      <c r="B52" s="19" t="s">
        <v>53</v>
      </c>
      <c r="C52" s="92">
        <v>34</v>
      </c>
      <c r="D52" s="88">
        <v>16</v>
      </c>
      <c r="E52" s="219">
        <v>8</v>
      </c>
      <c r="F52" s="220">
        <f>E52/C52*100</f>
        <v>23.52941176470588</v>
      </c>
      <c r="G52" s="219">
        <v>26</v>
      </c>
      <c r="H52" s="220">
        <f>G52/C52*100</f>
        <v>76.470588235294116</v>
      </c>
      <c r="I52" s="219">
        <v>0</v>
      </c>
      <c r="J52" s="220">
        <f>I52/C52*100</f>
        <v>0</v>
      </c>
    </row>
    <row r="53" spans="1:10" ht="18" customHeight="1" x14ac:dyDescent="0.25">
      <c r="A53" s="130"/>
      <c r="B53" s="42" t="s">
        <v>54</v>
      </c>
      <c r="C53" s="223"/>
      <c r="D53" s="223"/>
      <c r="E53" s="223"/>
      <c r="F53" s="224"/>
      <c r="G53" s="223"/>
      <c r="H53" s="224"/>
      <c r="I53" s="223"/>
      <c r="J53" s="224"/>
    </row>
    <row r="54" spans="1:10" ht="18" customHeight="1" x14ac:dyDescent="0.25">
      <c r="A54" s="137"/>
      <c r="B54" s="20" t="s">
        <v>55</v>
      </c>
      <c r="C54" s="221"/>
      <c r="D54" s="221"/>
      <c r="E54" s="221"/>
      <c r="F54" s="222"/>
      <c r="G54" s="221"/>
      <c r="H54" s="222"/>
      <c r="I54" s="221"/>
      <c r="J54" s="222"/>
    </row>
    <row r="55" spans="1:10" ht="18" customHeight="1" x14ac:dyDescent="0.25">
      <c r="A55" s="131"/>
      <c r="B55" s="43" t="s">
        <v>133</v>
      </c>
      <c r="C55" s="225"/>
      <c r="D55" s="225"/>
      <c r="E55" s="225"/>
      <c r="F55" s="226"/>
      <c r="G55" s="225"/>
      <c r="H55" s="226"/>
      <c r="I55" s="225"/>
      <c r="J55" s="226"/>
    </row>
    <row r="56" spans="1:10" ht="18" customHeight="1" x14ac:dyDescent="0.25">
      <c r="A56" s="129" t="s">
        <v>51</v>
      </c>
      <c r="B56" s="19" t="s">
        <v>53</v>
      </c>
      <c r="C56" s="92">
        <v>33</v>
      </c>
      <c r="D56" s="88">
        <v>16</v>
      </c>
      <c r="E56" s="219">
        <v>8</v>
      </c>
      <c r="F56" s="220">
        <f>E56/C56*100</f>
        <v>24.242424242424242</v>
      </c>
      <c r="G56" s="219">
        <v>25</v>
      </c>
      <c r="H56" s="220">
        <f>G56/C56*100</f>
        <v>75.757575757575751</v>
      </c>
      <c r="I56" s="219">
        <v>0</v>
      </c>
      <c r="J56" s="220">
        <f>I56/C56*100</f>
        <v>0</v>
      </c>
    </row>
    <row r="57" spans="1:10" ht="18" customHeight="1" x14ac:dyDescent="0.25">
      <c r="A57" s="130"/>
      <c r="B57" s="42" t="s">
        <v>54</v>
      </c>
      <c r="C57" s="221"/>
      <c r="D57" s="221"/>
      <c r="E57" s="221"/>
      <c r="F57" s="222"/>
      <c r="G57" s="221"/>
      <c r="H57" s="222"/>
      <c r="I57" s="221"/>
      <c r="J57" s="222"/>
    </row>
    <row r="58" spans="1:10" ht="18" customHeight="1" x14ac:dyDescent="0.25">
      <c r="A58" s="130"/>
      <c r="B58" s="20" t="s">
        <v>55</v>
      </c>
      <c r="C58" s="223"/>
      <c r="D58" s="223"/>
      <c r="E58" s="223"/>
      <c r="F58" s="224"/>
      <c r="G58" s="223"/>
      <c r="H58" s="224"/>
      <c r="I58" s="223"/>
      <c r="J58" s="224"/>
    </row>
    <row r="59" spans="1:10" ht="18" customHeight="1" x14ac:dyDescent="0.25">
      <c r="A59" s="131"/>
      <c r="B59" s="43" t="s">
        <v>133</v>
      </c>
      <c r="C59" s="225"/>
      <c r="D59" s="225"/>
      <c r="E59" s="225"/>
      <c r="F59" s="226"/>
      <c r="G59" s="225"/>
      <c r="H59" s="226"/>
      <c r="I59" s="225"/>
      <c r="J59" s="226"/>
    </row>
    <row r="60" spans="1:10" ht="18" customHeight="1" x14ac:dyDescent="0.25">
      <c r="A60" s="129" t="s">
        <v>169</v>
      </c>
      <c r="B60" s="19" t="s">
        <v>53</v>
      </c>
      <c r="C60" s="92">
        <v>36</v>
      </c>
      <c r="D60" s="88">
        <v>17</v>
      </c>
      <c r="E60" s="219">
        <v>8</v>
      </c>
      <c r="F60" s="220">
        <f>E60/C60*100</f>
        <v>22.222222222222221</v>
      </c>
      <c r="G60" s="219">
        <v>28</v>
      </c>
      <c r="H60" s="220">
        <f>G60/C60*100</f>
        <v>77.777777777777786</v>
      </c>
      <c r="I60" s="219">
        <v>0</v>
      </c>
      <c r="J60" s="220">
        <f>I60/C60*100</f>
        <v>0</v>
      </c>
    </row>
    <row r="61" spans="1:10" ht="18" customHeight="1" x14ac:dyDescent="0.25">
      <c r="A61" s="130"/>
      <c r="B61" s="42" t="s">
        <v>54</v>
      </c>
      <c r="C61" s="221"/>
      <c r="D61" s="221"/>
      <c r="E61" s="221"/>
      <c r="F61" s="222"/>
      <c r="G61" s="221"/>
      <c r="H61" s="222"/>
      <c r="I61" s="221"/>
      <c r="J61" s="222"/>
    </row>
    <row r="62" spans="1:10" ht="18" customHeight="1" x14ac:dyDescent="0.25">
      <c r="A62" s="130"/>
      <c r="B62" s="20" t="s">
        <v>55</v>
      </c>
      <c r="C62" s="223"/>
      <c r="D62" s="223"/>
      <c r="E62" s="223"/>
      <c r="F62" s="224"/>
      <c r="G62" s="223"/>
      <c r="H62" s="224"/>
      <c r="I62" s="223"/>
      <c r="J62" s="224"/>
    </row>
    <row r="63" spans="1:10" ht="18" customHeight="1" x14ac:dyDescent="0.25">
      <c r="A63" s="131"/>
      <c r="B63" s="43" t="s">
        <v>133</v>
      </c>
      <c r="C63" s="225"/>
      <c r="D63" s="225"/>
      <c r="E63" s="225"/>
      <c r="F63" s="226"/>
      <c r="G63" s="225"/>
      <c r="H63" s="226"/>
      <c r="I63" s="225"/>
      <c r="J63" s="226"/>
    </row>
    <row r="64" spans="1:10" ht="18" customHeight="1" x14ac:dyDescent="0.25">
      <c r="A64" s="129" t="s">
        <v>170</v>
      </c>
      <c r="B64" s="19" t="s">
        <v>53</v>
      </c>
      <c r="C64" s="92">
        <v>36</v>
      </c>
      <c r="D64" s="88">
        <v>18</v>
      </c>
      <c r="E64" s="219">
        <v>11</v>
      </c>
      <c r="F64" s="220">
        <f>E64/C64*100</f>
        <v>30.555555555555557</v>
      </c>
      <c r="G64" s="219">
        <v>25</v>
      </c>
      <c r="H64" s="220">
        <f>G64/C64*100</f>
        <v>69.444444444444443</v>
      </c>
      <c r="I64" s="219">
        <v>0</v>
      </c>
      <c r="J64" s="220">
        <f>I64/C64*100</f>
        <v>0</v>
      </c>
    </row>
    <row r="65" spans="1:10" ht="18" customHeight="1" x14ac:dyDescent="0.25">
      <c r="A65" s="137"/>
      <c r="B65" s="42" t="s">
        <v>54</v>
      </c>
      <c r="C65" s="221"/>
      <c r="D65" s="221"/>
      <c r="E65" s="221"/>
      <c r="F65" s="222"/>
      <c r="G65" s="221"/>
      <c r="H65" s="222"/>
      <c r="I65" s="221"/>
      <c r="J65" s="222"/>
    </row>
    <row r="66" spans="1:10" ht="18" customHeight="1" x14ac:dyDescent="0.25">
      <c r="A66" s="130"/>
      <c r="B66" s="20" t="s">
        <v>55</v>
      </c>
      <c r="C66" s="223"/>
      <c r="D66" s="223"/>
      <c r="E66" s="223"/>
      <c r="F66" s="224"/>
      <c r="G66" s="223"/>
      <c r="H66" s="224"/>
      <c r="I66" s="223"/>
      <c r="J66" s="224"/>
    </row>
    <row r="67" spans="1:10" ht="18" customHeight="1" x14ac:dyDescent="0.25">
      <c r="A67" s="131"/>
      <c r="B67" s="43" t="s">
        <v>133</v>
      </c>
      <c r="C67" s="225"/>
      <c r="D67" s="225"/>
      <c r="E67" s="225"/>
      <c r="F67" s="226"/>
      <c r="G67" s="225"/>
      <c r="H67" s="226"/>
      <c r="I67" s="225"/>
      <c r="J67" s="226"/>
    </row>
    <row r="68" spans="1:10" ht="18" customHeight="1" x14ac:dyDescent="0.25">
      <c r="A68" s="129" t="s">
        <v>81</v>
      </c>
      <c r="B68" s="19" t="s">
        <v>53</v>
      </c>
      <c r="C68" s="219">
        <f>C48+C52+C56+C60+C64</f>
        <v>174</v>
      </c>
      <c r="D68" s="219">
        <f t="shared" ref="D68" si="0">D48+D52+D56+D60+D64</f>
        <v>84</v>
      </c>
      <c r="E68" s="219">
        <v>45</v>
      </c>
      <c r="F68" s="220">
        <f>E68/C68*100</f>
        <v>25.862068965517242</v>
      </c>
      <c r="G68" s="219">
        <v>129</v>
      </c>
      <c r="H68" s="220">
        <f>G68/C68*100</f>
        <v>74.137931034482762</v>
      </c>
      <c r="I68" s="219">
        <v>0</v>
      </c>
      <c r="J68" s="220">
        <f>I68/C68*100</f>
        <v>0</v>
      </c>
    </row>
    <row r="69" spans="1:10" ht="18" customHeight="1" x14ac:dyDescent="0.25">
      <c r="A69" s="130"/>
      <c r="B69" s="42" t="s">
        <v>54</v>
      </c>
      <c r="C69" s="221"/>
      <c r="D69" s="221"/>
      <c r="E69" s="221"/>
      <c r="F69" s="222"/>
      <c r="G69" s="221"/>
      <c r="H69" s="222"/>
      <c r="I69" s="221"/>
      <c r="J69" s="222"/>
    </row>
    <row r="70" spans="1:10" ht="18" customHeight="1" x14ac:dyDescent="0.25">
      <c r="A70" s="130"/>
      <c r="B70" s="20" t="s">
        <v>55</v>
      </c>
      <c r="C70" s="221"/>
      <c r="D70" s="221"/>
      <c r="E70" s="221"/>
      <c r="F70" s="222"/>
      <c r="G70" s="221"/>
      <c r="H70" s="222"/>
      <c r="I70" s="221"/>
      <c r="J70" s="222"/>
    </row>
    <row r="71" spans="1:10" ht="18" customHeight="1" x14ac:dyDescent="0.25">
      <c r="A71" s="131"/>
      <c r="B71" s="43" t="s">
        <v>133</v>
      </c>
      <c r="C71" s="225"/>
      <c r="D71" s="225"/>
      <c r="E71" s="225"/>
      <c r="F71" s="226"/>
      <c r="G71" s="225"/>
      <c r="H71" s="226"/>
      <c r="I71" s="225"/>
      <c r="J71" s="226"/>
    </row>
    <row r="72" spans="1:10" ht="18" customHeight="1" x14ac:dyDescent="0.25">
      <c r="A72" s="129" t="s">
        <v>56</v>
      </c>
      <c r="B72" s="19" t="s">
        <v>53</v>
      </c>
      <c r="C72" s="92">
        <v>37</v>
      </c>
      <c r="D72" s="88">
        <v>17</v>
      </c>
      <c r="E72" s="219">
        <v>10</v>
      </c>
      <c r="F72" s="220">
        <f>E72/C72*100</f>
        <v>27.027027027027028</v>
      </c>
      <c r="G72" s="219">
        <v>27</v>
      </c>
      <c r="H72" s="220">
        <f>G72/C72*100</f>
        <v>72.972972972972968</v>
      </c>
      <c r="I72" s="219">
        <v>0</v>
      </c>
      <c r="J72" s="220">
        <f>I72/C72*100</f>
        <v>0</v>
      </c>
    </row>
    <row r="73" spans="1:10" ht="18" customHeight="1" x14ac:dyDescent="0.25">
      <c r="A73" s="130"/>
      <c r="B73" s="42" t="s">
        <v>54</v>
      </c>
      <c r="C73" s="221"/>
      <c r="D73" s="221"/>
      <c r="E73" s="221"/>
      <c r="F73" s="222"/>
      <c r="G73" s="221"/>
      <c r="H73" s="222"/>
      <c r="I73" s="221"/>
      <c r="J73" s="222"/>
    </row>
    <row r="74" spans="1:10" ht="18" customHeight="1" x14ac:dyDescent="0.25">
      <c r="A74" s="130"/>
      <c r="B74" s="20" t="s">
        <v>55</v>
      </c>
      <c r="C74" s="223"/>
      <c r="D74" s="223"/>
      <c r="E74" s="223"/>
      <c r="F74" s="224"/>
      <c r="G74" s="223"/>
      <c r="H74" s="224"/>
      <c r="I74" s="223"/>
      <c r="J74" s="224"/>
    </row>
    <row r="75" spans="1:10" ht="18" customHeight="1" x14ac:dyDescent="0.25">
      <c r="A75" s="131"/>
      <c r="B75" s="43" t="s">
        <v>133</v>
      </c>
      <c r="C75" s="225"/>
      <c r="D75" s="225"/>
      <c r="E75" s="225"/>
      <c r="F75" s="226"/>
      <c r="G75" s="225"/>
      <c r="H75" s="226"/>
      <c r="I75" s="225"/>
      <c r="J75" s="226"/>
    </row>
    <row r="76" spans="1:10" ht="18" customHeight="1" x14ac:dyDescent="0.25">
      <c r="A76" s="129" t="s">
        <v>57</v>
      </c>
      <c r="B76" s="19" t="s">
        <v>53</v>
      </c>
      <c r="C76" s="92">
        <v>37</v>
      </c>
      <c r="D76" s="88">
        <v>18</v>
      </c>
      <c r="E76" s="219">
        <v>9</v>
      </c>
      <c r="F76" s="220">
        <f>E76/C76*100</f>
        <v>24.324324324324326</v>
      </c>
      <c r="G76" s="219">
        <v>28</v>
      </c>
      <c r="H76" s="220">
        <f>G76/C76*100</f>
        <v>75.675675675675677</v>
      </c>
      <c r="I76" s="219">
        <v>0</v>
      </c>
      <c r="J76" s="220">
        <f>I76/C76*100</f>
        <v>0</v>
      </c>
    </row>
    <row r="77" spans="1:10" ht="18" customHeight="1" x14ac:dyDescent="0.25">
      <c r="A77" s="130"/>
      <c r="B77" s="42" t="s">
        <v>54</v>
      </c>
      <c r="C77" s="221"/>
      <c r="D77" s="221"/>
      <c r="E77" s="221"/>
      <c r="F77" s="222"/>
      <c r="G77" s="221"/>
      <c r="H77" s="222"/>
      <c r="I77" s="221"/>
      <c r="J77" s="222"/>
    </row>
    <row r="78" spans="1:10" ht="18" customHeight="1" x14ac:dyDescent="0.25">
      <c r="A78" s="130"/>
      <c r="B78" s="20" t="s">
        <v>55</v>
      </c>
      <c r="C78" s="223"/>
      <c r="D78" s="223"/>
      <c r="E78" s="223"/>
      <c r="F78" s="224"/>
      <c r="G78" s="223"/>
      <c r="H78" s="224"/>
      <c r="I78" s="223"/>
      <c r="J78" s="224"/>
    </row>
    <row r="79" spans="1:10" ht="18" customHeight="1" x14ac:dyDescent="0.25">
      <c r="A79" s="131"/>
      <c r="B79" s="43" t="s">
        <v>133</v>
      </c>
      <c r="C79" s="225"/>
      <c r="D79" s="225"/>
      <c r="E79" s="225"/>
      <c r="F79" s="226"/>
      <c r="G79" s="225"/>
      <c r="H79" s="226"/>
      <c r="I79" s="225"/>
      <c r="J79" s="226"/>
    </row>
    <row r="80" spans="1:10" ht="18" customHeight="1" x14ac:dyDescent="0.25">
      <c r="A80" s="129" t="s">
        <v>58</v>
      </c>
      <c r="B80" s="19" t="s">
        <v>53</v>
      </c>
      <c r="C80" s="92">
        <v>36</v>
      </c>
      <c r="D80" s="88">
        <v>18</v>
      </c>
      <c r="E80" s="219">
        <v>8</v>
      </c>
      <c r="F80" s="220">
        <f>E80/C80*100</f>
        <v>22.222222222222221</v>
      </c>
      <c r="G80" s="219">
        <v>28</v>
      </c>
      <c r="H80" s="220">
        <f>G80/C80*100</f>
        <v>77.777777777777786</v>
      </c>
      <c r="I80" s="219">
        <v>0</v>
      </c>
      <c r="J80" s="220">
        <f>I80/C80*100</f>
        <v>0</v>
      </c>
    </row>
    <row r="81" spans="1:10" ht="18" customHeight="1" x14ac:dyDescent="0.25">
      <c r="A81" s="130"/>
      <c r="B81" s="42" t="s">
        <v>54</v>
      </c>
      <c r="C81" s="221"/>
      <c r="D81" s="221"/>
      <c r="E81" s="221"/>
      <c r="F81" s="222"/>
      <c r="G81" s="221"/>
      <c r="H81" s="222"/>
      <c r="I81" s="221"/>
      <c r="J81" s="222"/>
    </row>
    <row r="82" spans="1:10" ht="18" customHeight="1" x14ac:dyDescent="0.25">
      <c r="A82" s="130"/>
      <c r="B82" s="20" t="s">
        <v>55</v>
      </c>
      <c r="C82" s="223"/>
      <c r="D82" s="223"/>
      <c r="E82" s="223"/>
      <c r="F82" s="224"/>
      <c r="G82" s="223"/>
      <c r="H82" s="224"/>
      <c r="I82" s="223"/>
      <c r="J82" s="224"/>
    </row>
    <row r="83" spans="1:10" ht="18" customHeight="1" x14ac:dyDescent="0.25">
      <c r="A83" s="131"/>
      <c r="B83" s="43" t="s">
        <v>133</v>
      </c>
      <c r="C83" s="225"/>
      <c r="D83" s="225"/>
      <c r="E83" s="225"/>
      <c r="F83" s="226"/>
      <c r="G83" s="225"/>
      <c r="H83" s="226"/>
      <c r="I83" s="225"/>
      <c r="J83" s="226"/>
    </row>
    <row r="84" spans="1:10" ht="18" customHeight="1" x14ac:dyDescent="0.25">
      <c r="A84" s="129" t="s">
        <v>82</v>
      </c>
      <c r="B84" s="19" t="s">
        <v>53</v>
      </c>
      <c r="C84" s="219">
        <f>C72+C76+C80</f>
        <v>110</v>
      </c>
      <c r="D84" s="219">
        <f>D72+D76+D80</f>
        <v>53</v>
      </c>
      <c r="E84" s="219">
        <v>27</v>
      </c>
      <c r="F84" s="220">
        <f>E84/C84*100</f>
        <v>24.545454545454547</v>
      </c>
      <c r="G84" s="219">
        <v>83</v>
      </c>
      <c r="H84" s="220">
        <f>G84/C84*100</f>
        <v>75.454545454545453</v>
      </c>
      <c r="I84" s="219">
        <v>0</v>
      </c>
      <c r="J84" s="220">
        <f>I84/C84*100</f>
        <v>0</v>
      </c>
    </row>
    <row r="85" spans="1:10" ht="18" customHeight="1" x14ac:dyDescent="0.25">
      <c r="A85" s="130"/>
      <c r="B85" s="42" t="s">
        <v>54</v>
      </c>
      <c r="C85" s="221"/>
      <c r="D85" s="221"/>
      <c r="E85" s="221"/>
      <c r="F85" s="222"/>
      <c r="G85" s="221"/>
      <c r="H85" s="222"/>
      <c r="I85" s="221"/>
      <c r="J85" s="222"/>
    </row>
    <row r="86" spans="1:10" ht="18" customHeight="1" x14ac:dyDescent="0.25">
      <c r="A86" s="130"/>
      <c r="B86" s="20" t="s">
        <v>55</v>
      </c>
      <c r="C86" s="221"/>
      <c r="D86" s="221"/>
      <c r="E86" s="221"/>
      <c r="F86" s="222"/>
      <c r="G86" s="221"/>
      <c r="H86" s="222"/>
      <c r="I86" s="221"/>
      <c r="J86" s="222"/>
    </row>
    <row r="87" spans="1:10" ht="18" customHeight="1" x14ac:dyDescent="0.25">
      <c r="A87" s="131"/>
      <c r="B87" s="43" t="s">
        <v>133</v>
      </c>
      <c r="C87" s="225"/>
      <c r="D87" s="225"/>
      <c r="E87" s="225"/>
      <c r="F87" s="226"/>
      <c r="G87" s="225"/>
      <c r="H87" s="226"/>
      <c r="I87" s="225"/>
      <c r="J87" s="226"/>
    </row>
    <row r="88" spans="1:10" ht="18" customHeight="1" x14ac:dyDescent="0.25">
      <c r="A88" s="129" t="s">
        <v>59</v>
      </c>
      <c r="B88" s="19" t="s">
        <v>53</v>
      </c>
      <c r="C88" s="92">
        <v>38</v>
      </c>
      <c r="D88" s="88">
        <v>17</v>
      </c>
      <c r="E88" s="219">
        <v>10</v>
      </c>
      <c r="F88" s="220">
        <f>E88/C88*100</f>
        <v>26.315789473684209</v>
      </c>
      <c r="G88" s="219">
        <v>28</v>
      </c>
      <c r="H88" s="220">
        <f>G88/C88*100</f>
        <v>73.68421052631578</v>
      </c>
      <c r="I88" s="219">
        <v>0</v>
      </c>
      <c r="J88" s="220">
        <f>I88/C88*100</f>
        <v>0</v>
      </c>
    </row>
    <row r="89" spans="1:10" ht="18" customHeight="1" x14ac:dyDescent="0.25">
      <c r="A89" s="130"/>
      <c r="B89" s="42" t="s">
        <v>54</v>
      </c>
      <c r="C89" s="221"/>
      <c r="D89" s="221"/>
      <c r="E89" s="221"/>
      <c r="F89" s="222"/>
      <c r="G89" s="221"/>
      <c r="H89" s="222"/>
      <c r="I89" s="221"/>
      <c r="J89" s="222"/>
    </row>
    <row r="90" spans="1:10" ht="18" customHeight="1" x14ac:dyDescent="0.25">
      <c r="A90" s="130"/>
      <c r="B90" s="20" t="s">
        <v>55</v>
      </c>
      <c r="C90" s="223"/>
      <c r="D90" s="223"/>
      <c r="E90" s="223"/>
      <c r="F90" s="224"/>
      <c r="G90" s="223"/>
      <c r="H90" s="224"/>
      <c r="I90" s="223"/>
      <c r="J90" s="224"/>
    </row>
    <row r="91" spans="1:10" ht="18" customHeight="1" x14ac:dyDescent="0.25">
      <c r="A91" s="131"/>
      <c r="B91" s="43" t="s">
        <v>133</v>
      </c>
      <c r="C91" s="225"/>
      <c r="D91" s="225"/>
      <c r="E91" s="225"/>
      <c r="F91" s="226"/>
      <c r="G91" s="225"/>
      <c r="H91" s="226"/>
      <c r="I91" s="225"/>
      <c r="J91" s="226"/>
    </row>
    <row r="92" spans="1:10" ht="18" customHeight="1" x14ac:dyDescent="0.25">
      <c r="A92" s="129" t="s">
        <v>60</v>
      </c>
      <c r="B92" s="19" t="s">
        <v>53</v>
      </c>
      <c r="C92" s="92">
        <v>38</v>
      </c>
      <c r="D92" s="88">
        <v>17</v>
      </c>
      <c r="E92" s="219">
        <v>11</v>
      </c>
      <c r="F92" s="220">
        <f>E92/C92*100</f>
        <v>28.947368421052634</v>
      </c>
      <c r="G92" s="219">
        <v>27</v>
      </c>
      <c r="H92" s="220">
        <f>G92/C92*100</f>
        <v>71.05263157894737</v>
      </c>
      <c r="I92" s="219">
        <v>0</v>
      </c>
      <c r="J92" s="220">
        <f>I92/C92*100</f>
        <v>0</v>
      </c>
    </row>
    <row r="93" spans="1:10" ht="18" customHeight="1" x14ac:dyDescent="0.25">
      <c r="A93" s="130"/>
      <c r="B93" s="42" t="s">
        <v>54</v>
      </c>
      <c r="C93" s="221"/>
      <c r="D93" s="221"/>
      <c r="E93" s="221"/>
      <c r="F93" s="222"/>
      <c r="G93" s="221"/>
      <c r="H93" s="222"/>
      <c r="I93" s="221"/>
      <c r="J93" s="222"/>
    </row>
    <row r="94" spans="1:10" ht="18" customHeight="1" x14ac:dyDescent="0.25">
      <c r="A94" s="130"/>
      <c r="B94" s="20" t="s">
        <v>55</v>
      </c>
      <c r="C94" s="223"/>
      <c r="D94" s="223"/>
      <c r="E94" s="223"/>
      <c r="F94" s="224"/>
      <c r="G94" s="223"/>
      <c r="H94" s="224"/>
      <c r="I94" s="223"/>
      <c r="J94" s="224"/>
    </row>
    <row r="95" spans="1:10" ht="18" customHeight="1" x14ac:dyDescent="0.25">
      <c r="A95" s="131"/>
      <c r="B95" s="43" t="s">
        <v>133</v>
      </c>
      <c r="C95" s="225"/>
      <c r="D95" s="225"/>
      <c r="E95" s="225"/>
      <c r="F95" s="226"/>
      <c r="G95" s="225"/>
      <c r="H95" s="226"/>
      <c r="I95" s="225"/>
      <c r="J95" s="226"/>
    </row>
    <row r="96" spans="1:10" ht="18" customHeight="1" x14ac:dyDescent="0.25">
      <c r="A96" s="129" t="s">
        <v>61</v>
      </c>
      <c r="B96" s="19" t="s">
        <v>53</v>
      </c>
      <c r="C96" s="92">
        <v>35</v>
      </c>
      <c r="D96" s="88">
        <v>13</v>
      </c>
      <c r="E96" s="219">
        <v>10</v>
      </c>
      <c r="F96" s="220">
        <f>E96/C96*100</f>
        <v>28.571428571428569</v>
      </c>
      <c r="G96" s="219">
        <v>25</v>
      </c>
      <c r="H96" s="220">
        <f>G96/C96*100</f>
        <v>71.428571428571431</v>
      </c>
      <c r="I96" s="219">
        <v>0</v>
      </c>
      <c r="J96" s="220">
        <f>I96/C96*100</f>
        <v>0</v>
      </c>
    </row>
    <row r="97" spans="1:10" ht="18" customHeight="1" x14ac:dyDescent="0.25">
      <c r="A97" s="137"/>
      <c r="B97" s="42" t="s">
        <v>54</v>
      </c>
      <c r="C97" s="221"/>
      <c r="D97" s="221"/>
      <c r="E97" s="221"/>
      <c r="F97" s="222"/>
      <c r="G97" s="221"/>
      <c r="H97" s="222"/>
      <c r="I97" s="221"/>
      <c r="J97" s="222"/>
    </row>
    <row r="98" spans="1:10" ht="18" customHeight="1" x14ac:dyDescent="0.25">
      <c r="A98" s="130"/>
      <c r="B98" s="20" t="s">
        <v>55</v>
      </c>
      <c r="C98" s="223"/>
      <c r="D98" s="223"/>
      <c r="E98" s="223"/>
      <c r="F98" s="224"/>
      <c r="G98" s="223"/>
      <c r="H98" s="224"/>
      <c r="I98" s="223"/>
      <c r="J98" s="224"/>
    </row>
    <row r="99" spans="1:10" ht="18" customHeight="1" x14ac:dyDescent="0.25">
      <c r="A99" s="131"/>
      <c r="B99" s="43" t="s">
        <v>133</v>
      </c>
      <c r="C99" s="225"/>
      <c r="D99" s="225"/>
      <c r="E99" s="225"/>
      <c r="F99" s="226"/>
      <c r="G99" s="225"/>
      <c r="H99" s="226"/>
      <c r="I99" s="225"/>
      <c r="J99" s="226"/>
    </row>
    <row r="100" spans="1:10" ht="18" customHeight="1" x14ac:dyDescent="0.25">
      <c r="A100" s="129" t="s">
        <v>85</v>
      </c>
      <c r="B100" s="19" t="s">
        <v>53</v>
      </c>
      <c r="C100" s="219">
        <f>C88+C92+C96</f>
        <v>111</v>
      </c>
      <c r="D100" s="219">
        <f t="shared" ref="D100:I100" si="1">D88+D92+D96</f>
        <v>47</v>
      </c>
      <c r="E100" s="219">
        <v>31</v>
      </c>
      <c r="F100" s="220">
        <f>E100/C100*100</f>
        <v>27.927927927927925</v>
      </c>
      <c r="G100" s="219">
        <v>80</v>
      </c>
      <c r="H100" s="220">
        <f t="shared" ref="H100" si="2">G100/C100*100</f>
        <v>72.072072072072075</v>
      </c>
      <c r="I100" s="219">
        <v>0</v>
      </c>
      <c r="J100" s="220">
        <f>I100/C100*100</f>
        <v>0</v>
      </c>
    </row>
    <row r="101" spans="1:10" ht="18" customHeight="1" x14ac:dyDescent="0.25">
      <c r="A101" s="130"/>
      <c r="B101" s="42" t="s">
        <v>54</v>
      </c>
      <c r="C101" s="221"/>
      <c r="D101" s="221"/>
      <c r="E101" s="221"/>
      <c r="F101" s="222"/>
      <c r="G101" s="221"/>
      <c r="H101" s="220"/>
      <c r="I101" s="221"/>
      <c r="J101" s="222"/>
    </row>
    <row r="102" spans="1:10" ht="18" customHeight="1" x14ac:dyDescent="0.25">
      <c r="A102" s="130"/>
      <c r="B102" s="20" t="s">
        <v>55</v>
      </c>
      <c r="C102" s="223"/>
      <c r="D102" s="223"/>
      <c r="E102" s="223"/>
      <c r="F102" s="224"/>
      <c r="G102" s="223"/>
      <c r="H102" s="224"/>
      <c r="I102" s="223"/>
      <c r="J102" s="224"/>
    </row>
    <row r="103" spans="1:10" ht="18" customHeight="1" x14ac:dyDescent="0.25">
      <c r="A103" s="131"/>
      <c r="B103" s="43" t="s">
        <v>133</v>
      </c>
      <c r="C103" s="225"/>
      <c r="D103" s="225"/>
      <c r="E103" s="225"/>
      <c r="F103" s="226"/>
      <c r="G103" s="225"/>
      <c r="H103" s="226"/>
      <c r="I103" s="225"/>
      <c r="J103" s="226"/>
    </row>
    <row r="104" spans="1:10" ht="18" customHeight="1" x14ac:dyDescent="0.25">
      <c r="A104" s="129" t="s">
        <v>83</v>
      </c>
      <c r="B104" s="44" t="s">
        <v>53</v>
      </c>
      <c r="C104" s="219">
        <f>C24+C44+C68+C84+C100</f>
        <v>627</v>
      </c>
      <c r="D104" s="219">
        <f>D24+D44+D68+D84+D100</f>
        <v>296</v>
      </c>
      <c r="E104" s="219">
        <v>181</v>
      </c>
      <c r="F104" s="220">
        <f>E104/C104*100</f>
        <v>28.86762360446571</v>
      </c>
      <c r="G104" s="219">
        <v>446</v>
      </c>
      <c r="H104" s="220">
        <f>G104/C104*100</f>
        <v>71.132376395534294</v>
      </c>
      <c r="I104" s="219">
        <v>0</v>
      </c>
      <c r="J104" s="220">
        <f>I104/C104*100</f>
        <v>0</v>
      </c>
    </row>
    <row r="105" spans="1:10" ht="18" customHeight="1" x14ac:dyDescent="0.25">
      <c r="A105" s="130"/>
      <c r="B105" s="45" t="s">
        <v>54</v>
      </c>
      <c r="C105" s="221"/>
      <c r="D105" s="221"/>
      <c r="E105" s="221"/>
      <c r="F105" s="222"/>
      <c r="G105" s="221"/>
      <c r="H105" s="222"/>
      <c r="I105" s="221"/>
      <c r="J105" s="222"/>
    </row>
    <row r="106" spans="1:10" ht="18" customHeight="1" x14ac:dyDescent="0.25">
      <c r="A106" s="130"/>
      <c r="B106" s="46" t="s">
        <v>55</v>
      </c>
      <c r="C106" s="223"/>
      <c r="D106" s="223"/>
      <c r="E106" s="223"/>
      <c r="F106" s="224"/>
      <c r="G106" s="223"/>
      <c r="H106" s="224"/>
      <c r="I106" s="223"/>
      <c r="J106" s="224"/>
    </row>
    <row r="107" spans="1:10" ht="18" customHeight="1" x14ac:dyDescent="0.25">
      <c r="A107" s="131"/>
      <c r="B107" s="47" t="s">
        <v>133</v>
      </c>
      <c r="C107" s="225"/>
      <c r="D107" s="225"/>
      <c r="E107" s="225"/>
      <c r="F107" s="226"/>
      <c r="G107" s="225"/>
      <c r="H107" s="226"/>
      <c r="I107" s="225"/>
      <c r="J107" s="226"/>
    </row>
    <row r="108" spans="1:10" ht="15" customHeight="1" x14ac:dyDescent="0.25"/>
    <row r="109" spans="1:10" ht="15" customHeight="1" x14ac:dyDescent="0.25"/>
    <row r="110" spans="1:10" ht="15" customHeight="1" x14ac:dyDescent="0.25"/>
    <row r="111" spans="1:10" ht="15" customHeight="1" x14ac:dyDescent="0.25"/>
    <row r="112" spans="1:10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20.25" customHeight="1" x14ac:dyDescent="0.25"/>
    <row r="138" ht="20.25" customHeight="1" x14ac:dyDescent="0.25"/>
    <row r="139" ht="20.25" customHeight="1" x14ac:dyDescent="0.25"/>
    <row r="140" ht="20.25" customHeight="1" x14ac:dyDescent="0.25"/>
    <row r="141" ht="20.25" customHeight="1" x14ac:dyDescent="0.25"/>
    <row r="142" ht="20.25" customHeight="1" x14ac:dyDescent="0.25"/>
    <row r="143" ht="20.25" customHeight="1" x14ac:dyDescent="0.25"/>
    <row r="144" ht="20.25" customHeight="1" x14ac:dyDescent="0.25"/>
    <row r="145" ht="20.25" customHeight="1" x14ac:dyDescent="0.25"/>
    <row r="146" ht="20.25" customHeight="1" x14ac:dyDescent="0.25"/>
    <row r="147" ht="20.25" customHeight="1" x14ac:dyDescent="0.25"/>
    <row r="148" ht="20.25" customHeight="1" x14ac:dyDescent="0.25"/>
    <row r="149" ht="20.25" customHeight="1" x14ac:dyDescent="0.25"/>
    <row r="150" ht="20.25" customHeight="1" x14ac:dyDescent="0.25"/>
    <row r="151" ht="20.25" customHeight="1" x14ac:dyDescent="0.25"/>
    <row r="152" ht="20.25" customHeight="1" x14ac:dyDescent="0.25"/>
    <row r="153" ht="20.25" customHeight="1" x14ac:dyDescent="0.25"/>
    <row r="154" ht="20.25" customHeight="1" x14ac:dyDescent="0.25"/>
    <row r="155" ht="20.25" customHeight="1" x14ac:dyDescent="0.25"/>
    <row r="156" ht="20.25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5" customHeight="1" x14ac:dyDescent="0.25"/>
    <row r="168" ht="12.75" customHeight="1" x14ac:dyDescent="0.25"/>
    <row r="169" ht="14.2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20.25" customHeight="1" x14ac:dyDescent="0.25"/>
    <row r="203" ht="20.25" customHeight="1" x14ac:dyDescent="0.25"/>
    <row r="204" ht="20.25" customHeight="1" x14ac:dyDescent="0.25"/>
    <row r="205" ht="20.25" customHeight="1" x14ac:dyDescent="0.25"/>
    <row r="206" ht="20.25" customHeight="1" x14ac:dyDescent="0.25"/>
    <row r="207" ht="20.25" customHeight="1" x14ac:dyDescent="0.25"/>
    <row r="208" ht="20.25" customHeight="1" x14ac:dyDescent="0.25"/>
    <row r="209" ht="20.25" customHeight="1" x14ac:dyDescent="0.25"/>
    <row r="210" ht="20.25" customHeight="1" x14ac:dyDescent="0.25"/>
    <row r="211" ht="20.25" customHeight="1" x14ac:dyDescent="0.25"/>
    <row r="212" ht="20.25" customHeight="1" x14ac:dyDescent="0.25"/>
    <row r="213" ht="20.25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20.25" customHeight="1" x14ac:dyDescent="0.25"/>
    <row r="223" ht="20.25" customHeight="1" x14ac:dyDescent="0.25"/>
    <row r="224" ht="20.25" customHeight="1" x14ac:dyDescent="0.25"/>
    <row r="225" ht="20.25" customHeight="1" x14ac:dyDescent="0.25"/>
    <row r="226" ht="20.25" customHeight="1" x14ac:dyDescent="0.25"/>
    <row r="227" ht="20.25" customHeight="1" x14ac:dyDescent="0.25"/>
    <row r="228" ht="20.25" customHeight="1" x14ac:dyDescent="0.25"/>
    <row r="229" ht="20.25" customHeight="1" x14ac:dyDescent="0.25"/>
  </sheetData>
  <mergeCells count="35">
    <mergeCell ref="A104:A107"/>
    <mergeCell ref="A80:A83"/>
    <mergeCell ref="A84:A87"/>
    <mergeCell ref="A88:A91"/>
    <mergeCell ref="A92:A95"/>
    <mergeCell ref="A96:A99"/>
    <mergeCell ref="A100:A103"/>
    <mergeCell ref="A56:A59"/>
    <mergeCell ref="A60:A63"/>
    <mergeCell ref="A64:A67"/>
    <mergeCell ref="A68:A71"/>
    <mergeCell ref="A72:A75"/>
    <mergeCell ref="A76:A79"/>
    <mergeCell ref="A32:A35"/>
    <mergeCell ref="A36:A39"/>
    <mergeCell ref="A40:A43"/>
    <mergeCell ref="A44:A47"/>
    <mergeCell ref="A48:A51"/>
    <mergeCell ref="A52:A55"/>
    <mergeCell ref="A8:A11"/>
    <mergeCell ref="A12:A15"/>
    <mergeCell ref="A16:A19"/>
    <mergeCell ref="A20:A23"/>
    <mergeCell ref="A24:A27"/>
    <mergeCell ref="A28:A31"/>
    <mergeCell ref="A1:D1"/>
    <mergeCell ref="A3:J3"/>
    <mergeCell ref="A4:J4"/>
    <mergeCell ref="A6:A7"/>
    <mergeCell ref="B6:B7"/>
    <mergeCell ref="C6:C7"/>
    <mergeCell ref="D6:D7"/>
    <mergeCell ref="E6:F6"/>
    <mergeCell ref="G6:H6"/>
    <mergeCell ref="I6:J6"/>
  </mergeCells>
  <pageMargins left="0.31496062992125984" right="0.31496062992125984" top="0.31496062992125984" bottom="0.31496062992125984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7"/>
  <sheetViews>
    <sheetView topLeftCell="A38" zoomScale="55" zoomScaleNormal="55" workbookViewId="0">
      <selection activeCell="I48" sqref="I48:I75"/>
    </sheetView>
  </sheetViews>
  <sheetFormatPr defaultRowHeight="15.75" x14ac:dyDescent="0.25"/>
  <cols>
    <col min="1" max="1" width="8.5" customWidth="1"/>
    <col min="2" max="2" width="7" customWidth="1"/>
    <col min="3" max="5" width="8.625" customWidth="1"/>
    <col min="6" max="6" width="8.625" style="56" customWidth="1"/>
    <col min="7" max="7" width="8.625" customWidth="1"/>
    <col min="8" max="8" width="8.625" style="56" customWidth="1"/>
    <col min="9" max="9" width="8.625" customWidth="1"/>
    <col min="10" max="10" width="8.625" style="56" customWidth="1"/>
  </cols>
  <sheetData>
    <row r="1" spans="1:18" x14ac:dyDescent="0.25">
      <c r="A1" s="138" t="s">
        <v>134</v>
      </c>
      <c r="B1" s="138"/>
      <c r="C1" s="138"/>
      <c r="D1" s="138"/>
      <c r="G1" s="16"/>
      <c r="H1" s="60"/>
      <c r="I1" s="16"/>
      <c r="J1" s="60"/>
      <c r="K1" s="16"/>
      <c r="L1" s="16"/>
      <c r="M1" s="16"/>
      <c r="N1" s="16"/>
      <c r="O1" s="16"/>
      <c r="P1" s="16"/>
      <c r="Q1" s="16"/>
      <c r="R1" s="16"/>
    </row>
    <row r="2" spans="1:18" ht="7.5" customHeight="1" x14ac:dyDescent="0.25">
      <c r="A2" s="103"/>
      <c r="B2" s="103"/>
      <c r="C2" s="103"/>
      <c r="D2" s="103"/>
      <c r="G2" s="16"/>
      <c r="H2" s="60"/>
      <c r="I2" s="16"/>
      <c r="J2" s="60"/>
      <c r="K2" s="16"/>
      <c r="L2" s="16"/>
      <c r="M2" s="16"/>
      <c r="N2" s="16"/>
      <c r="O2" s="16"/>
      <c r="P2" s="16"/>
      <c r="Q2" s="16"/>
      <c r="R2" s="16"/>
    </row>
    <row r="3" spans="1:18" ht="18.75" x14ac:dyDescent="0.3">
      <c r="A3" s="127" t="s">
        <v>180</v>
      </c>
      <c r="B3" s="127"/>
      <c r="C3" s="127"/>
      <c r="D3" s="127"/>
      <c r="E3" s="127"/>
      <c r="F3" s="127"/>
      <c r="G3" s="127"/>
      <c r="H3" s="127"/>
      <c r="I3" s="127"/>
      <c r="J3" s="127"/>
      <c r="K3" s="18"/>
      <c r="L3" s="18"/>
      <c r="M3" s="18"/>
      <c r="N3" s="18"/>
      <c r="O3" s="18"/>
      <c r="P3" s="18"/>
      <c r="Q3" s="18"/>
      <c r="R3" s="18"/>
    </row>
    <row r="4" spans="1:18" ht="18.75" x14ac:dyDescent="0.3">
      <c r="A4" s="127" t="s">
        <v>118</v>
      </c>
      <c r="B4" s="127"/>
      <c r="C4" s="127"/>
      <c r="D4" s="127"/>
      <c r="E4" s="127"/>
      <c r="F4" s="127"/>
      <c r="G4" s="127"/>
      <c r="H4" s="127"/>
      <c r="I4" s="127"/>
      <c r="J4" s="127"/>
      <c r="K4" s="18"/>
      <c r="L4" s="18"/>
      <c r="M4" s="18"/>
      <c r="N4" s="18"/>
      <c r="O4" s="18"/>
      <c r="P4" s="18"/>
      <c r="Q4" s="18"/>
      <c r="R4" s="18"/>
    </row>
    <row r="5" spans="1:18" ht="9.75" customHeight="1" x14ac:dyDescent="0.25"/>
    <row r="6" spans="1:18" ht="15" customHeight="1" x14ac:dyDescent="0.25">
      <c r="A6" s="129" t="s">
        <v>1</v>
      </c>
      <c r="B6" s="129" t="s">
        <v>17</v>
      </c>
      <c r="C6" s="129" t="s">
        <v>15</v>
      </c>
      <c r="D6" s="129" t="s">
        <v>20</v>
      </c>
      <c r="E6" s="132" t="s">
        <v>62</v>
      </c>
      <c r="F6" s="133"/>
      <c r="G6" s="132" t="s">
        <v>38</v>
      </c>
      <c r="H6" s="133"/>
      <c r="I6" s="132" t="s">
        <v>39</v>
      </c>
      <c r="J6" s="133"/>
    </row>
    <row r="7" spans="1:18" ht="20.25" customHeight="1" x14ac:dyDescent="0.25">
      <c r="A7" s="130"/>
      <c r="B7" s="130"/>
      <c r="C7" s="130"/>
      <c r="D7" s="130"/>
      <c r="E7" s="100" t="s">
        <v>16</v>
      </c>
      <c r="F7" s="57" t="s">
        <v>40</v>
      </c>
      <c r="G7" s="100" t="s">
        <v>16</v>
      </c>
      <c r="H7" s="57" t="s">
        <v>40</v>
      </c>
      <c r="I7" s="100" t="s">
        <v>16</v>
      </c>
      <c r="J7" s="57" t="s">
        <v>40</v>
      </c>
    </row>
    <row r="8" spans="1:18" ht="18" customHeight="1" x14ac:dyDescent="0.25">
      <c r="A8" s="129" t="s">
        <v>43</v>
      </c>
      <c r="B8" s="19" t="s">
        <v>53</v>
      </c>
      <c r="C8" s="92">
        <v>29</v>
      </c>
      <c r="D8" s="93">
        <v>16</v>
      </c>
      <c r="E8" s="2">
        <v>10</v>
      </c>
      <c r="F8" s="49">
        <f>E8/C8*100</f>
        <v>34.482758620689658</v>
      </c>
      <c r="G8" s="2">
        <v>19</v>
      </c>
      <c r="H8" s="49">
        <f>G8/C8*100</f>
        <v>65.517241379310349</v>
      </c>
      <c r="I8" s="2">
        <v>0</v>
      </c>
      <c r="J8" s="49">
        <f>I8/C8*100</f>
        <v>0</v>
      </c>
    </row>
    <row r="9" spans="1:18" ht="18" customHeight="1" x14ac:dyDescent="0.25">
      <c r="A9" s="130"/>
      <c r="B9" s="42" t="s">
        <v>54</v>
      </c>
      <c r="C9" s="3"/>
      <c r="D9" s="3"/>
      <c r="E9" s="3"/>
      <c r="F9" s="58"/>
      <c r="G9" s="3"/>
      <c r="H9" s="58"/>
      <c r="I9" s="3"/>
      <c r="J9" s="58"/>
    </row>
    <row r="10" spans="1:18" ht="18" customHeight="1" x14ac:dyDescent="0.25">
      <c r="A10" s="130"/>
      <c r="B10" s="20" t="s">
        <v>55</v>
      </c>
      <c r="C10" s="17"/>
      <c r="D10" s="17"/>
      <c r="E10" s="17"/>
      <c r="F10" s="48"/>
      <c r="G10" s="17"/>
      <c r="H10" s="48"/>
      <c r="I10" s="17"/>
      <c r="J10" s="48"/>
    </row>
    <row r="11" spans="1:18" ht="18" customHeight="1" x14ac:dyDescent="0.25">
      <c r="A11" s="131"/>
      <c r="B11" s="43" t="s">
        <v>133</v>
      </c>
      <c r="C11" s="4"/>
      <c r="D11" s="4"/>
      <c r="E11" s="4"/>
      <c r="F11" s="59"/>
      <c r="G11" s="4"/>
      <c r="H11" s="59"/>
      <c r="I11" s="4"/>
      <c r="J11" s="59"/>
    </row>
    <row r="12" spans="1:18" ht="18" customHeight="1" x14ac:dyDescent="0.25">
      <c r="A12" s="129" t="s">
        <v>44</v>
      </c>
      <c r="B12" s="19" t="s">
        <v>53</v>
      </c>
      <c r="C12" s="92">
        <v>28</v>
      </c>
      <c r="D12" s="93">
        <v>13</v>
      </c>
      <c r="E12" s="2">
        <v>14</v>
      </c>
      <c r="F12" s="49">
        <f>E12/C12*100</f>
        <v>50</v>
      </c>
      <c r="G12" s="2">
        <v>14</v>
      </c>
      <c r="H12" s="49">
        <f>G12/C12*100</f>
        <v>50</v>
      </c>
      <c r="I12" s="2">
        <v>0</v>
      </c>
      <c r="J12" s="49">
        <f>I12/C12*100</f>
        <v>0</v>
      </c>
    </row>
    <row r="13" spans="1:18" ht="18" customHeight="1" x14ac:dyDescent="0.25">
      <c r="A13" s="130"/>
      <c r="B13" s="42" t="s">
        <v>54</v>
      </c>
      <c r="C13" s="3"/>
      <c r="D13" s="3"/>
      <c r="E13" s="3"/>
      <c r="F13" s="58"/>
      <c r="G13" s="3"/>
      <c r="H13" s="58"/>
      <c r="I13" s="3"/>
      <c r="J13" s="58"/>
    </row>
    <row r="14" spans="1:18" ht="18" customHeight="1" x14ac:dyDescent="0.25">
      <c r="A14" s="130"/>
      <c r="B14" s="20" t="s">
        <v>55</v>
      </c>
      <c r="C14" s="17"/>
      <c r="D14" s="17"/>
      <c r="E14" s="17"/>
      <c r="F14" s="48"/>
      <c r="G14" s="17"/>
      <c r="H14" s="48"/>
      <c r="I14" s="17"/>
      <c r="J14" s="48"/>
    </row>
    <row r="15" spans="1:18" ht="18" customHeight="1" x14ac:dyDescent="0.25">
      <c r="A15" s="131"/>
      <c r="B15" s="43" t="s">
        <v>133</v>
      </c>
      <c r="C15" s="4"/>
      <c r="D15" s="4"/>
      <c r="E15" s="4"/>
      <c r="F15" s="59"/>
      <c r="G15" s="4"/>
      <c r="H15" s="59"/>
      <c r="I15" s="4"/>
      <c r="J15" s="59"/>
    </row>
    <row r="16" spans="1:18" ht="18" customHeight="1" x14ac:dyDescent="0.25">
      <c r="A16" s="129" t="s">
        <v>45</v>
      </c>
      <c r="B16" s="19" t="s">
        <v>53</v>
      </c>
      <c r="C16" s="92">
        <v>28</v>
      </c>
      <c r="D16" s="93">
        <v>16</v>
      </c>
      <c r="E16" s="2">
        <v>10</v>
      </c>
      <c r="F16" s="49">
        <f>E16/C16*100</f>
        <v>35.714285714285715</v>
      </c>
      <c r="G16" s="2">
        <v>18</v>
      </c>
      <c r="H16" s="49">
        <f>G16/C16*100</f>
        <v>64.285714285714292</v>
      </c>
      <c r="I16" s="2">
        <v>0</v>
      </c>
      <c r="J16" s="49">
        <f>I16/C16*100</f>
        <v>0</v>
      </c>
    </row>
    <row r="17" spans="1:10" ht="18" customHeight="1" x14ac:dyDescent="0.25">
      <c r="A17" s="130"/>
      <c r="B17" s="42" t="s">
        <v>54</v>
      </c>
      <c r="C17" s="17"/>
      <c r="D17" s="17"/>
      <c r="E17" s="17"/>
      <c r="F17" s="48"/>
      <c r="G17" s="17"/>
      <c r="H17" s="48"/>
      <c r="I17" s="17"/>
      <c r="J17" s="48"/>
    </row>
    <row r="18" spans="1:10" ht="18" customHeight="1" x14ac:dyDescent="0.25">
      <c r="A18" s="137"/>
      <c r="B18" s="20" t="s">
        <v>55</v>
      </c>
      <c r="C18" s="3"/>
      <c r="D18" s="3"/>
      <c r="E18" s="3"/>
      <c r="F18" s="58"/>
      <c r="G18" s="3"/>
      <c r="H18" s="58"/>
      <c r="I18" s="3"/>
      <c r="J18" s="58"/>
    </row>
    <row r="19" spans="1:10" ht="18" customHeight="1" x14ac:dyDescent="0.25">
      <c r="A19" s="131"/>
      <c r="B19" s="43" t="s">
        <v>133</v>
      </c>
      <c r="C19" s="4"/>
      <c r="D19" s="4"/>
      <c r="E19" s="4"/>
      <c r="F19" s="59"/>
      <c r="G19" s="4"/>
      <c r="H19" s="59"/>
      <c r="I19" s="4"/>
      <c r="J19" s="59"/>
    </row>
    <row r="20" spans="1:10" ht="18" customHeight="1" x14ac:dyDescent="0.25">
      <c r="A20" s="129" t="s">
        <v>135</v>
      </c>
      <c r="B20" s="19" t="s">
        <v>53</v>
      </c>
      <c r="C20" s="92">
        <v>27</v>
      </c>
      <c r="D20" s="93">
        <v>12</v>
      </c>
      <c r="E20" s="2">
        <v>11</v>
      </c>
      <c r="F20" s="49">
        <f>E20/C20*100</f>
        <v>40.74074074074074</v>
      </c>
      <c r="G20" s="2">
        <v>16</v>
      </c>
      <c r="H20" s="49">
        <f>G20/C20*100</f>
        <v>59.259259259259252</v>
      </c>
      <c r="I20" s="2">
        <v>0</v>
      </c>
      <c r="J20" s="49">
        <f>I20/C20*100</f>
        <v>0</v>
      </c>
    </row>
    <row r="21" spans="1:10" ht="18" customHeight="1" x14ac:dyDescent="0.25">
      <c r="A21" s="130"/>
      <c r="B21" s="42" t="s">
        <v>54</v>
      </c>
      <c r="C21" s="3"/>
      <c r="D21" s="3"/>
      <c r="E21" s="3"/>
      <c r="F21" s="58"/>
      <c r="G21" s="3"/>
      <c r="H21" s="58"/>
      <c r="I21" s="3"/>
      <c r="J21" s="58"/>
    </row>
    <row r="22" spans="1:10" ht="18" customHeight="1" x14ac:dyDescent="0.25">
      <c r="A22" s="130"/>
      <c r="B22" s="20" t="s">
        <v>55</v>
      </c>
      <c r="C22" s="17"/>
      <c r="D22" s="17"/>
      <c r="E22" s="17"/>
      <c r="F22" s="48"/>
      <c r="G22" s="17"/>
      <c r="H22" s="48"/>
      <c r="I22" s="17"/>
      <c r="J22" s="48"/>
    </row>
    <row r="23" spans="1:10" ht="18" customHeight="1" x14ac:dyDescent="0.25">
      <c r="A23" s="131"/>
      <c r="B23" s="43" t="s">
        <v>133</v>
      </c>
      <c r="C23" s="4"/>
      <c r="D23" s="4"/>
      <c r="E23" s="4"/>
      <c r="F23" s="59"/>
      <c r="G23" s="4"/>
      <c r="H23" s="59"/>
      <c r="I23" s="4"/>
      <c r="J23" s="59"/>
    </row>
    <row r="24" spans="1:10" ht="18" customHeight="1" x14ac:dyDescent="0.25">
      <c r="A24" s="129" t="s">
        <v>79</v>
      </c>
      <c r="B24" s="19" t="s">
        <v>53</v>
      </c>
      <c r="C24" s="2">
        <f>C8+C12+C16+C20</f>
        <v>112</v>
      </c>
      <c r="D24" s="2">
        <f>D8+D12+D16+D20</f>
        <v>57</v>
      </c>
      <c r="E24" s="2">
        <v>45</v>
      </c>
      <c r="F24" s="49">
        <f>E24/C24*100</f>
        <v>40.178571428571431</v>
      </c>
      <c r="G24" s="2">
        <v>67</v>
      </c>
      <c r="H24" s="49">
        <f>G24/C24*100</f>
        <v>59.821428571428569</v>
      </c>
      <c r="I24" s="2">
        <v>0</v>
      </c>
      <c r="J24" s="49">
        <f>I24/C24*100</f>
        <v>0</v>
      </c>
    </row>
    <row r="25" spans="1:10" ht="18" customHeight="1" x14ac:dyDescent="0.25">
      <c r="A25" s="130"/>
      <c r="B25" s="42" t="s">
        <v>54</v>
      </c>
      <c r="C25" s="3"/>
      <c r="D25" s="3"/>
      <c r="E25" s="3"/>
      <c r="F25" s="58"/>
      <c r="G25" s="3"/>
      <c r="H25" s="58"/>
      <c r="I25" s="3"/>
      <c r="J25" s="58"/>
    </row>
    <row r="26" spans="1:10" ht="18" customHeight="1" x14ac:dyDescent="0.25">
      <c r="A26" s="130"/>
      <c r="B26" s="20" t="s">
        <v>55</v>
      </c>
      <c r="C26" s="3"/>
      <c r="D26" s="3"/>
      <c r="E26" s="3"/>
      <c r="F26" s="58"/>
      <c r="G26" s="3"/>
      <c r="H26" s="58"/>
      <c r="I26" s="3"/>
      <c r="J26" s="58"/>
    </row>
    <row r="27" spans="1:10" ht="18" customHeight="1" x14ac:dyDescent="0.25">
      <c r="A27" s="131"/>
      <c r="B27" s="43" t="s">
        <v>133</v>
      </c>
      <c r="C27" s="4"/>
      <c r="D27" s="4"/>
      <c r="E27" s="4"/>
      <c r="F27" s="59"/>
      <c r="G27" s="4"/>
      <c r="H27" s="59"/>
      <c r="I27" s="4"/>
      <c r="J27" s="59"/>
    </row>
    <row r="28" spans="1:10" ht="18" customHeight="1" x14ac:dyDescent="0.25">
      <c r="A28" s="129" t="s">
        <v>46</v>
      </c>
      <c r="B28" s="19" t="s">
        <v>53</v>
      </c>
      <c r="C28" s="92">
        <v>30</v>
      </c>
      <c r="D28" s="93">
        <v>12</v>
      </c>
      <c r="E28" s="2">
        <v>9</v>
      </c>
      <c r="F28" s="49">
        <f>E28/C28*100</f>
        <v>30</v>
      </c>
      <c r="G28" s="2">
        <v>21</v>
      </c>
      <c r="H28" s="49">
        <f>G28/C28*100</f>
        <v>70</v>
      </c>
      <c r="I28" s="2">
        <v>0</v>
      </c>
      <c r="J28" s="49">
        <f>I28/C28*100</f>
        <v>0</v>
      </c>
    </row>
    <row r="29" spans="1:10" ht="18" customHeight="1" x14ac:dyDescent="0.25">
      <c r="A29" s="130"/>
      <c r="B29" s="42" t="s">
        <v>54</v>
      </c>
      <c r="C29" s="3"/>
      <c r="D29" s="3"/>
      <c r="E29" s="3"/>
      <c r="F29" s="58"/>
      <c r="G29" s="3"/>
      <c r="H29" s="58"/>
      <c r="I29" s="3"/>
      <c r="J29" s="58"/>
    </row>
    <row r="30" spans="1:10" ht="18" customHeight="1" x14ac:dyDescent="0.25">
      <c r="A30" s="130"/>
      <c r="B30" s="20" t="s">
        <v>55</v>
      </c>
      <c r="C30" s="17"/>
      <c r="D30" s="17"/>
      <c r="E30" s="17"/>
      <c r="F30" s="48"/>
      <c r="G30" s="17"/>
      <c r="H30" s="48"/>
      <c r="I30" s="17"/>
      <c r="J30" s="48"/>
    </row>
    <row r="31" spans="1:10" ht="18" customHeight="1" x14ac:dyDescent="0.25">
      <c r="A31" s="131"/>
      <c r="B31" s="43" t="s">
        <v>133</v>
      </c>
      <c r="C31" s="4"/>
      <c r="D31" s="4"/>
      <c r="E31" s="4"/>
      <c r="F31" s="59"/>
      <c r="G31" s="4"/>
      <c r="H31" s="59"/>
      <c r="I31" s="4"/>
      <c r="J31" s="59"/>
    </row>
    <row r="32" spans="1:10" ht="18" customHeight="1" x14ac:dyDescent="0.25">
      <c r="A32" s="129" t="s">
        <v>47</v>
      </c>
      <c r="B32" s="19" t="s">
        <v>53</v>
      </c>
      <c r="C32" s="92">
        <v>30</v>
      </c>
      <c r="D32" s="93">
        <v>16</v>
      </c>
      <c r="E32" s="2">
        <v>12</v>
      </c>
      <c r="F32" s="49">
        <f>E32/C32*100</f>
        <v>40</v>
      </c>
      <c r="G32" s="2">
        <v>18</v>
      </c>
      <c r="H32" s="49">
        <f>G32/C32*100</f>
        <v>60</v>
      </c>
      <c r="I32" s="2">
        <v>0</v>
      </c>
      <c r="J32" s="49">
        <f>I32/C32*100</f>
        <v>0</v>
      </c>
    </row>
    <row r="33" spans="1:10" ht="18" customHeight="1" x14ac:dyDescent="0.25">
      <c r="A33" s="130"/>
      <c r="B33" s="42" t="s">
        <v>54</v>
      </c>
      <c r="C33" s="3"/>
      <c r="D33" s="3"/>
      <c r="E33" s="3"/>
      <c r="F33" s="58"/>
      <c r="G33" s="3"/>
      <c r="H33" s="58"/>
      <c r="I33" s="3"/>
      <c r="J33" s="58"/>
    </row>
    <row r="34" spans="1:10" ht="18" customHeight="1" x14ac:dyDescent="0.25">
      <c r="A34" s="130"/>
      <c r="B34" s="20" t="s">
        <v>55</v>
      </c>
      <c r="C34" s="17"/>
      <c r="D34" s="17"/>
      <c r="E34" s="17"/>
      <c r="F34" s="48"/>
      <c r="G34" s="17"/>
      <c r="H34" s="48"/>
      <c r="I34" s="17"/>
      <c r="J34" s="48"/>
    </row>
    <row r="35" spans="1:10" ht="18" customHeight="1" x14ac:dyDescent="0.25">
      <c r="A35" s="131"/>
      <c r="B35" s="43" t="s">
        <v>133</v>
      </c>
      <c r="C35" s="4"/>
      <c r="D35" s="4"/>
      <c r="E35" s="4"/>
      <c r="F35" s="59"/>
      <c r="G35" s="4"/>
      <c r="H35" s="59"/>
      <c r="I35" s="4"/>
      <c r="J35" s="59"/>
    </row>
    <row r="36" spans="1:10" ht="18" customHeight="1" x14ac:dyDescent="0.25">
      <c r="A36" s="129" t="s">
        <v>48</v>
      </c>
      <c r="B36" s="19" t="s">
        <v>53</v>
      </c>
      <c r="C36" s="92">
        <v>30</v>
      </c>
      <c r="D36" s="93">
        <v>13</v>
      </c>
      <c r="E36" s="2">
        <v>15</v>
      </c>
      <c r="F36" s="49">
        <f>E36/C36*100</f>
        <v>50</v>
      </c>
      <c r="G36" s="2">
        <v>15</v>
      </c>
      <c r="H36" s="49">
        <f>G36/C36*100</f>
        <v>50</v>
      </c>
      <c r="I36" s="2">
        <v>0</v>
      </c>
      <c r="J36" s="49">
        <f>I36/C36*100</f>
        <v>0</v>
      </c>
    </row>
    <row r="37" spans="1:10" ht="18" customHeight="1" x14ac:dyDescent="0.25">
      <c r="A37" s="137"/>
      <c r="B37" s="42" t="s">
        <v>54</v>
      </c>
      <c r="C37" s="3"/>
      <c r="D37" s="3"/>
      <c r="E37" s="3"/>
      <c r="F37" s="58"/>
      <c r="G37" s="3"/>
      <c r="H37" s="58"/>
      <c r="I37" s="3"/>
      <c r="J37" s="58"/>
    </row>
    <row r="38" spans="1:10" ht="18" customHeight="1" x14ac:dyDescent="0.25">
      <c r="A38" s="130"/>
      <c r="B38" s="20" t="s">
        <v>55</v>
      </c>
      <c r="C38" s="17"/>
      <c r="D38" s="17"/>
      <c r="E38" s="17"/>
      <c r="F38" s="48"/>
      <c r="G38" s="17"/>
      <c r="H38" s="48"/>
      <c r="I38" s="17"/>
      <c r="J38" s="48"/>
    </row>
    <row r="39" spans="1:10" ht="18" customHeight="1" x14ac:dyDescent="0.25">
      <c r="A39" s="131"/>
      <c r="B39" s="43" t="s">
        <v>133</v>
      </c>
      <c r="C39" s="4"/>
      <c r="D39" s="4"/>
      <c r="E39" s="4"/>
      <c r="F39" s="59"/>
      <c r="G39" s="4"/>
      <c r="H39" s="59"/>
      <c r="I39" s="4"/>
      <c r="J39" s="59"/>
    </row>
    <row r="40" spans="1:10" ht="18" customHeight="1" x14ac:dyDescent="0.25">
      <c r="A40" s="129" t="s">
        <v>142</v>
      </c>
      <c r="B40" s="19" t="s">
        <v>53</v>
      </c>
      <c r="C40" s="92">
        <v>30</v>
      </c>
      <c r="D40" s="93">
        <v>14</v>
      </c>
      <c r="E40" s="2">
        <v>15</v>
      </c>
      <c r="F40" s="49">
        <f>E40/C40*100</f>
        <v>50</v>
      </c>
      <c r="G40" s="2">
        <v>15</v>
      </c>
      <c r="H40" s="49">
        <f>G40/C40*100</f>
        <v>50</v>
      </c>
      <c r="I40" s="2">
        <v>0</v>
      </c>
      <c r="J40" s="49">
        <f>I40/C40*100</f>
        <v>0</v>
      </c>
    </row>
    <row r="41" spans="1:10" ht="18" customHeight="1" x14ac:dyDescent="0.25">
      <c r="A41" s="137"/>
      <c r="B41" s="42" t="s">
        <v>54</v>
      </c>
      <c r="C41" s="3"/>
      <c r="D41" s="3"/>
      <c r="E41" s="3"/>
      <c r="F41" s="58"/>
      <c r="G41" s="3"/>
      <c r="H41" s="58"/>
      <c r="I41" s="3"/>
      <c r="J41" s="58"/>
    </row>
    <row r="42" spans="1:10" ht="18" customHeight="1" x14ac:dyDescent="0.25">
      <c r="A42" s="130"/>
      <c r="B42" s="20" t="s">
        <v>55</v>
      </c>
      <c r="C42" s="17"/>
      <c r="D42" s="17"/>
      <c r="E42" s="17"/>
      <c r="F42" s="48"/>
      <c r="G42" s="17"/>
      <c r="H42" s="48"/>
      <c r="I42" s="17"/>
      <c r="J42" s="48"/>
    </row>
    <row r="43" spans="1:10" ht="18" customHeight="1" x14ac:dyDescent="0.25">
      <c r="A43" s="131"/>
      <c r="B43" s="43" t="s">
        <v>133</v>
      </c>
      <c r="C43" s="4"/>
      <c r="D43" s="4"/>
      <c r="E43" s="4"/>
      <c r="F43" s="59"/>
      <c r="G43" s="4"/>
      <c r="H43" s="59"/>
      <c r="I43" s="4"/>
      <c r="J43" s="59"/>
    </row>
    <row r="44" spans="1:10" ht="18" customHeight="1" x14ac:dyDescent="0.25">
      <c r="A44" s="129" t="s">
        <v>80</v>
      </c>
      <c r="B44" s="19" t="s">
        <v>53</v>
      </c>
      <c r="C44" s="2">
        <f>C28+C32+C36+C40</f>
        <v>120</v>
      </c>
      <c r="D44" s="2">
        <f>D28+D32+D36+D40</f>
        <v>55</v>
      </c>
      <c r="E44" s="2">
        <v>51</v>
      </c>
      <c r="F44" s="49">
        <f>E44/C44*100</f>
        <v>42.5</v>
      </c>
      <c r="G44" s="2">
        <v>69</v>
      </c>
      <c r="H44" s="49">
        <f>G44/C44*100</f>
        <v>57.499999999999993</v>
      </c>
      <c r="I44" s="2">
        <v>0</v>
      </c>
      <c r="J44" s="49">
        <f>I44/C44*100</f>
        <v>0</v>
      </c>
    </row>
    <row r="45" spans="1:10" ht="18" customHeight="1" x14ac:dyDescent="0.25">
      <c r="A45" s="130"/>
      <c r="B45" s="42" t="s">
        <v>54</v>
      </c>
      <c r="C45" s="3"/>
      <c r="D45" s="3"/>
      <c r="E45" s="3"/>
      <c r="F45" s="58"/>
      <c r="G45" s="3"/>
      <c r="H45" s="58"/>
      <c r="I45" s="3"/>
      <c r="J45" s="58"/>
    </row>
    <row r="46" spans="1:10" ht="18" customHeight="1" x14ac:dyDescent="0.25">
      <c r="A46" s="130"/>
      <c r="B46" s="20" t="s">
        <v>55</v>
      </c>
      <c r="C46" s="3"/>
      <c r="D46" s="3"/>
      <c r="E46" s="3"/>
      <c r="F46" s="58"/>
      <c r="G46" s="3"/>
      <c r="H46" s="58"/>
      <c r="I46" s="3"/>
      <c r="J46" s="58"/>
    </row>
    <row r="47" spans="1:10" ht="18" customHeight="1" x14ac:dyDescent="0.25">
      <c r="A47" s="131"/>
      <c r="B47" s="43" t="s">
        <v>133</v>
      </c>
      <c r="C47" s="4"/>
      <c r="D47" s="4"/>
      <c r="E47" s="4"/>
      <c r="F47" s="59"/>
      <c r="G47" s="4"/>
      <c r="H47" s="59"/>
      <c r="I47" s="4"/>
      <c r="J47" s="59"/>
    </row>
    <row r="48" spans="1:10" ht="18" customHeight="1" x14ac:dyDescent="0.25">
      <c r="A48" s="129" t="s">
        <v>49</v>
      </c>
      <c r="B48" s="19" t="s">
        <v>53</v>
      </c>
      <c r="C48" s="92">
        <v>35</v>
      </c>
      <c r="D48" s="93">
        <v>17</v>
      </c>
      <c r="E48" s="2">
        <v>10</v>
      </c>
      <c r="F48" s="49">
        <f>E48/C48*100</f>
        <v>28.571428571428569</v>
      </c>
      <c r="G48" s="2">
        <v>25</v>
      </c>
      <c r="H48" s="49">
        <f>G48/C48*100</f>
        <v>71.428571428571431</v>
      </c>
      <c r="I48" s="2">
        <v>0</v>
      </c>
      <c r="J48" s="49">
        <f>I48/C48*100</f>
        <v>0</v>
      </c>
    </row>
    <row r="49" spans="1:10" ht="18" customHeight="1" x14ac:dyDescent="0.25">
      <c r="A49" s="130"/>
      <c r="B49" s="42" t="s">
        <v>54</v>
      </c>
      <c r="C49" s="3"/>
      <c r="D49" s="3"/>
      <c r="E49" s="3"/>
      <c r="F49" s="58"/>
      <c r="G49" s="3"/>
      <c r="H49" s="58"/>
      <c r="I49" s="3"/>
      <c r="J49" s="58"/>
    </row>
    <row r="50" spans="1:10" ht="18" customHeight="1" x14ac:dyDescent="0.25">
      <c r="A50" s="130"/>
      <c r="B50" s="20" t="s">
        <v>55</v>
      </c>
      <c r="C50" s="17"/>
      <c r="D50" s="17"/>
      <c r="E50" s="17"/>
      <c r="F50" s="48"/>
      <c r="G50" s="17"/>
      <c r="H50" s="48"/>
      <c r="I50" s="17"/>
      <c r="J50" s="48"/>
    </row>
    <row r="51" spans="1:10" ht="18" customHeight="1" x14ac:dyDescent="0.25">
      <c r="A51" s="131"/>
      <c r="B51" s="43" t="s">
        <v>133</v>
      </c>
      <c r="C51" s="4"/>
      <c r="D51" s="4"/>
      <c r="E51" s="4"/>
      <c r="F51" s="59"/>
      <c r="G51" s="4"/>
      <c r="H51" s="59"/>
      <c r="I51" s="4"/>
      <c r="J51" s="59"/>
    </row>
    <row r="52" spans="1:10" ht="18" customHeight="1" x14ac:dyDescent="0.25">
      <c r="A52" s="129" t="s">
        <v>50</v>
      </c>
      <c r="B52" s="19" t="s">
        <v>53</v>
      </c>
      <c r="C52" s="92">
        <v>34</v>
      </c>
      <c r="D52" s="93">
        <v>16</v>
      </c>
      <c r="E52" s="2">
        <v>12</v>
      </c>
      <c r="F52" s="49">
        <f>E52/C52*100</f>
        <v>35.294117647058826</v>
      </c>
      <c r="G52" s="2">
        <v>22</v>
      </c>
      <c r="H52" s="49">
        <f>G52/C52*100</f>
        <v>64.705882352941174</v>
      </c>
      <c r="I52" s="2">
        <v>0</v>
      </c>
      <c r="J52" s="49">
        <f>I52/C52*100</f>
        <v>0</v>
      </c>
    </row>
    <row r="53" spans="1:10" ht="18" customHeight="1" x14ac:dyDescent="0.25">
      <c r="A53" s="130"/>
      <c r="B53" s="42" t="s">
        <v>54</v>
      </c>
      <c r="C53" s="17"/>
      <c r="D53" s="17"/>
      <c r="E53" s="17"/>
      <c r="F53" s="48"/>
      <c r="G53" s="17"/>
      <c r="H53" s="48"/>
      <c r="I53" s="17"/>
      <c r="J53" s="48"/>
    </row>
    <row r="54" spans="1:10" ht="18" customHeight="1" x14ac:dyDescent="0.25">
      <c r="A54" s="137"/>
      <c r="B54" s="20" t="s">
        <v>55</v>
      </c>
      <c r="C54" s="3"/>
      <c r="D54" s="3"/>
      <c r="E54" s="3"/>
      <c r="F54" s="58"/>
      <c r="G54" s="3"/>
      <c r="H54" s="58"/>
      <c r="I54" s="3"/>
      <c r="J54" s="58"/>
    </row>
    <row r="55" spans="1:10" ht="18" customHeight="1" x14ac:dyDescent="0.25">
      <c r="A55" s="131"/>
      <c r="B55" s="43" t="s">
        <v>133</v>
      </c>
      <c r="C55" s="4"/>
      <c r="D55" s="4"/>
      <c r="E55" s="4"/>
      <c r="F55" s="59"/>
      <c r="G55" s="4"/>
      <c r="H55" s="59"/>
      <c r="I55" s="4"/>
      <c r="J55" s="59"/>
    </row>
    <row r="56" spans="1:10" ht="18" customHeight="1" x14ac:dyDescent="0.25">
      <c r="A56" s="129" t="s">
        <v>51</v>
      </c>
      <c r="B56" s="19" t="s">
        <v>53</v>
      </c>
      <c r="C56" s="92">
        <v>33</v>
      </c>
      <c r="D56" s="93">
        <v>16</v>
      </c>
      <c r="E56" s="2">
        <v>13</v>
      </c>
      <c r="F56" s="49">
        <f>E56/C56*100</f>
        <v>39.393939393939391</v>
      </c>
      <c r="G56" s="2">
        <v>20</v>
      </c>
      <c r="H56" s="49">
        <f>G56/C56*100</f>
        <v>60.606060606060609</v>
      </c>
      <c r="I56" s="2">
        <v>0</v>
      </c>
      <c r="J56" s="49">
        <f>I56/C56*100</f>
        <v>0</v>
      </c>
    </row>
    <row r="57" spans="1:10" ht="18" customHeight="1" x14ac:dyDescent="0.25">
      <c r="A57" s="130"/>
      <c r="B57" s="42" t="s">
        <v>54</v>
      </c>
      <c r="C57" s="3"/>
      <c r="D57" s="3"/>
      <c r="E57" s="3"/>
      <c r="F57" s="58"/>
      <c r="G57" s="3"/>
      <c r="H57" s="58"/>
      <c r="I57" s="3"/>
      <c r="J57" s="58"/>
    </row>
    <row r="58" spans="1:10" ht="18" customHeight="1" x14ac:dyDescent="0.25">
      <c r="A58" s="130"/>
      <c r="B58" s="20" t="s">
        <v>55</v>
      </c>
      <c r="C58" s="17"/>
      <c r="D58" s="17"/>
      <c r="E58" s="17"/>
      <c r="F58" s="48"/>
      <c r="G58" s="17"/>
      <c r="H58" s="48"/>
      <c r="I58" s="17"/>
      <c r="J58" s="48"/>
    </row>
    <row r="59" spans="1:10" ht="18" customHeight="1" x14ac:dyDescent="0.25">
      <c r="A59" s="131"/>
      <c r="B59" s="43" t="s">
        <v>133</v>
      </c>
      <c r="C59" s="4"/>
      <c r="D59" s="4"/>
      <c r="E59" s="4"/>
      <c r="F59" s="59"/>
      <c r="G59" s="4"/>
      <c r="H59" s="59"/>
      <c r="I59" s="4"/>
      <c r="J59" s="59"/>
    </row>
    <row r="60" spans="1:10" ht="18" customHeight="1" x14ac:dyDescent="0.25">
      <c r="A60" s="129" t="s">
        <v>169</v>
      </c>
      <c r="B60" s="19" t="s">
        <v>53</v>
      </c>
      <c r="C60" s="92">
        <v>36</v>
      </c>
      <c r="D60" s="93">
        <v>17</v>
      </c>
      <c r="E60" s="2">
        <v>12</v>
      </c>
      <c r="F60" s="49">
        <f>E60/C60*100</f>
        <v>33.333333333333329</v>
      </c>
      <c r="G60" s="2">
        <v>24</v>
      </c>
      <c r="H60" s="49">
        <f>G60/C60*100</f>
        <v>66.666666666666657</v>
      </c>
      <c r="I60" s="2">
        <v>0</v>
      </c>
      <c r="J60" s="49">
        <f>I60/C60*100</f>
        <v>0</v>
      </c>
    </row>
    <row r="61" spans="1:10" ht="18" customHeight="1" x14ac:dyDescent="0.25">
      <c r="A61" s="130"/>
      <c r="B61" s="42" t="s">
        <v>54</v>
      </c>
      <c r="C61" s="3"/>
      <c r="D61" s="3"/>
      <c r="E61" s="3"/>
      <c r="F61" s="58"/>
      <c r="G61" s="3"/>
      <c r="H61" s="58"/>
      <c r="I61" s="3"/>
      <c r="J61" s="58"/>
    </row>
    <row r="62" spans="1:10" ht="18" customHeight="1" x14ac:dyDescent="0.25">
      <c r="A62" s="130"/>
      <c r="B62" s="20" t="s">
        <v>55</v>
      </c>
      <c r="C62" s="17"/>
      <c r="D62" s="17"/>
      <c r="E62" s="17"/>
      <c r="F62" s="48"/>
      <c r="G62" s="17"/>
      <c r="H62" s="48"/>
      <c r="I62" s="17"/>
      <c r="J62" s="48"/>
    </row>
    <row r="63" spans="1:10" ht="18" customHeight="1" x14ac:dyDescent="0.25">
      <c r="A63" s="131"/>
      <c r="B63" s="43" t="s">
        <v>133</v>
      </c>
      <c r="C63" s="4"/>
      <c r="D63" s="4"/>
      <c r="E63" s="4"/>
      <c r="F63" s="59"/>
      <c r="G63" s="4"/>
      <c r="H63" s="59"/>
      <c r="I63" s="4"/>
      <c r="J63" s="59"/>
    </row>
    <row r="64" spans="1:10" ht="18" customHeight="1" x14ac:dyDescent="0.25">
      <c r="A64" s="129" t="s">
        <v>170</v>
      </c>
      <c r="B64" s="19" t="s">
        <v>53</v>
      </c>
      <c r="C64" s="92">
        <v>36</v>
      </c>
      <c r="D64" s="93">
        <v>18</v>
      </c>
      <c r="E64" s="2">
        <v>14</v>
      </c>
      <c r="F64" s="49">
        <f>E64/C64*100</f>
        <v>38.888888888888893</v>
      </c>
      <c r="G64" s="2">
        <v>22</v>
      </c>
      <c r="H64" s="49">
        <f>G64/C64*100</f>
        <v>61.111111111111114</v>
      </c>
      <c r="I64" s="2">
        <v>0</v>
      </c>
      <c r="J64" s="49">
        <f>I64/C64*100</f>
        <v>0</v>
      </c>
    </row>
    <row r="65" spans="1:10" ht="18" customHeight="1" x14ac:dyDescent="0.25">
      <c r="A65" s="137"/>
      <c r="B65" s="42" t="s">
        <v>54</v>
      </c>
      <c r="C65" s="3"/>
      <c r="D65" s="3"/>
      <c r="E65" s="3"/>
      <c r="F65" s="58"/>
      <c r="G65" s="3"/>
      <c r="H65" s="58"/>
      <c r="I65" s="3"/>
      <c r="J65" s="58"/>
    </row>
    <row r="66" spans="1:10" ht="18" customHeight="1" x14ac:dyDescent="0.25">
      <c r="A66" s="130"/>
      <c r="B66" s="20" t="s">
        <v>55</v>
      </c>
      <c r="C66" s="17"/>
      <c r="D66" s="17"/>
      <c r="E66" s="17"/>
      <c r="F66" s="48"/>
      <c r="G66" s="17"/>
      <c r="H66" s="48"/>
      <c r="I66" s="17"/>
      <c r="J66" s="48"/>
    </row>
    <row r="67" spans="1:10" ht="18" customHeight="1" x14ac:dyDescent="0.25">
      <c r="A67" s="131"/>
      <c r="B67" s="43" t="s">
        <v>133</v>
      </c>
      <c r="C67" s="4"/>
      <c r="D67" s="4"/>
      <c r="E67" s="4"/>
      <c r="F67" s="59"/>
      <c r="G67" s="4"/>
      <c r="H67" s="59"/>
      <c r="I67" s="4"/>
      <c r="J67" s="59"/>
    </row>
    <row r="68" spans="1:10" ht="18" customHeight="1" x14ac:dyDescent="0.25">
      <c r="A68" s="129" t="s">
        <v>81</v>
      </c>
      <c r="B68" s="19" t="s">
        <v>53</v>
      </c>
      <c r="C68" s="2">
        <f>C48+C52+C56+C60+C64</f>
        <v>174</v>
      </c>
      <c r="D68" s="2">
        <f t="shared" ref="D68" si="0">D48+D52+D56+D60+D64</f>
        <v>84</v>
      </c>
      <c r="E68" s="2">
        <v>61</v>
      </c>
      <c r="F68" s="49">
        <f>E68/C68*100</f>
        <v>35.05747126436782</v>
      </c>
      <c r="G68" s="2">
        <v>113</v>
      </c>
      <c r="H68" s="49">
        <f>G68/C68*100</f>
        <v>64.942528735632195</v>
      </c>
      <c r="I68" s="2">
        <v>0</v>
      </c>
      <c r="J68" s="49">
        <f>I68/C68*100</f>
        <v>0</v>
      </c>
    </row>
    <row r="69" spans="1:10" ht="18" customHeight="1" x14ac:dyDescent="0.25">
      <c r="A69" s="130"/>
      <c r="B69" s="42" t="s">
        <v>54</v>
      </c>
      <c r="C69" s="3"/>
      <c r="D69" s="3"/>
      <c r="E69" s="3"/>
      <c r="F69" s="58"/>
      <c r="G69" s="3"/>
      <c r="H69" s="58"/>
      <c r="I69" s="3"/>
      <c r="J69" s="58"/>
    </row>
    <row r="70" spans="1:10" ht="18" customHeight="1" x14ac:dyDescent="0.25">
      <c r="A70" s="130"/>
      <c r="B70" s="20" t="s">
        <v>55</v>
      </c>
      <c r="C70" s="3"/>
      <c r="D70" s="3"/>
      <c r="E70" s="3"/>
      <c r="F70" s="58"/>
      <c r="G70" s="3"/>
      <c r="H70" s="58"/>
      <c r="I70" s="3"/>
      <c r="J70" s="58"/>
    </row>
    <row r="71" spans="1:10" ht="18" customHeight="1" x14ac:dyDescent="0.25">
      <c r="A71" s="131"/>
      <c r="B71" s="43" t="s">
        <v>133</v>
      </c>
      <c r="C71" s="4"/>
      <c r="D71" s="4"/>
      <c r="E71" s="4"/>
      <c r="F71" s="59"/>
      <c r="G71" s="4"/>
      <c r="H71" s="59"/>
      <c r="I71" s="4"/>
      <c r="J71" s="59"/>
    </row>
    <row r="72" spans="1:10" ht="18" customHeight="1" x14ac:dyDescent="0.25">
      <c r="A72" s="129" t="s">
        <v>83</v>
      </c>
      <c r="B72" s="44" t="s">
        <v>53</v>
      </c>
      <c r="C72" s="2">
        <f>C24+C44+C68</f>
        <v>406</v>
      </c>
      <c r="D72" s="2">
        <f>D24+D44+D68</f>
        <v>196</v>
      </c>
      <c r="E72" s="2">
        <v>157</v>
      </c>
      <c r="F72" s="49">
        <f>E72/C72*100</f>
        <v>38.669950738916256</v>
      </c>
      <c r="G72" s="2">
        <v>249</v>
      </c>
      <c r="H72" s="49">
        <f>G72/C72*100</f>
        <v>61.330049261083744</v>
      </c>
      <c r="I72" s="2">
        <v>0</v>
      </c>
      <c r="J72" s="49">
        <f>I72/C72*100</f>
        <v>0</v>
      </c>
    </row>
    <row r="73" spans="1:10" ht="18" customHeight="1" x14ac:dyDescent="0.25">
      <c r="A73" s="130"/>
      <c r="B73" s="45" t="s">
        <v>54</v>
      </c>
      <c r="C73" s="3"/>
      <c r="D73" s="3"/>
      <c r="E73" s="3"/>
      <c r="F73" s="58"/>
      <c r="G73" s="3"/>
      <c r="H73" s="58"/>
      <c r="I73" s="3"/>
      <c r="J73" s="58"/>
    </row>
    <row r="74" spans="1:10" ht="18" customHeight="1" x14ac:dyDescent="0.25">
      <c r="A74" s="130"/>
      <c r="B74" s="46" t="s">
        <v>55</v>
      </c>
      <c r="C74" s="17"/>
      <c r="D74" s="17"/>
      <c r="E74" s="17"/>
      <c r="F74" s="48"/>
      <c r="G74" s="17"/>
      <c r="H74" s="48"/>
      <c r="I74" s="17"/>
      <c r="J74" s="48"/>
    </row>
    <row r="75" spans="1:10" ht="18" customHeight="1" x14ac:dyDescent="0.25">
      <c r="A75" s="131"/>
      <c r="B75" s="47" t="s">
        <v>133</v>
      </c>
      <c r="C75" s="4"/>
      <c r="D75" s="4"/>
      <c r="E75" s="4"/>
      <c r="F75" s="59"/>
      <c r="G75" s="4"/>
      <c r="H75" s="59"/>
      <c r="I75" s="4"/>
      <c r="J75" s="59"/>
    </row>
    <row r="76" spans="1:10" ht="15" customHeight="1" x14ac:dyDescent="0.25"/>
    <row r="77" spans="1:10" ht="15" customHeight="1" x14ac:dyDescent="0.25"/>
    <row r="78" spans="1:10" ht="15" customHeight="1" x14ac:dyDescent="0.25"/>
    <row r="79" spans="1:10" ht="15" customHeight="1" x14ac:dyDescent="0.25"/>
    <row r="80" spans="1:1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20.25" customHeight="1" x14ac:dyDescent="0.25"/>
    <row r="106" ht="20.25" customHeight="1" x14ac:dyDescent="0.25"/>
    <row r="107" ht="20.25" customHeight="1" x14ac:dyDescent="0.25"/>
    <row r="108" ht="20.25" customHeight="1" x14ac:dyDescent="0.25"/>
    <row r="109" ht="20.25" customHeight="1" x14ac:dyDescent="0.25"/>
    <row r="110" ht="20.25" customHeight="1" x14ac:dyDescent="0.25"/>
    <row r="111" ht="20.25" customHeight="1" x14ac:dyDescent="0.25"/>
    <row r="112" ht="20.25" customHeight="1" x14ac:dyDescent="0.25"/>
    <row r="113" ht="20.25" customHeight="1" x14ac:dyDescent="0.25"/>
    <row r="114" ht="20.25" customHeight="1" x14ac:dyDescent="0.25"/>
    <row r="115" ht="20.25" customHeight="1" x14ac:dyDescent="0.25"/>
    <row r="116" ht="20.25" customHeight="1" x14ac:dyDescent="0.25"/>
    <row r="117" ht="20.25" customHeight="1" x14ac:dyDescent="0.25"/>
    <row r="118" ht="20.25" customHeight="1" x14ac:dyDescent="0.25"/>
    <row r="119" ht="20.25" customHeight="1" x14ac:dyDescent="0.25"/>
    <row r="120" ht="20.25" customHeight="1" x14ac:dyDescent="0.25"/>
    <row r="121" ht="20.25" customHeight="1" x14ac:dyDescent="0.25"/>
    <row r="122" ht="20.25" customHeight="1" x14ac:dyDescent="0.25"/>
    <row r="123" ht="20.25" customHeight="1" x14ac:dyDescent="0.25"/>
    <row r="124" ht="20.25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5" customHeight="1" x14ac:dyDescent="0.25"/>
    <row r="136" ht="12.75" customHeight="1" x14ac:dyDescent="0.25"/>
    <row r="137" ht="14.2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20.25" customHeight="1" x14ac:dyDescent="0.25"/>
    <row r="171" ht="20.25" customHeight="1" x14ac:dyDescent="0.25"/>
    <row r="172" ht="20.25" customHeight="1" x14ac:dyDescent="0.25"/>
    <row r="173" ht="20.25" customHeight="1" x14ac:dyDescent="0.25"/>
    <row r="174" ht="20.25" customHeight="1" x14ac:dyDescent="0.25"/>
    <row r="175" ht="20.25" customHeight="1" x14ac:dyDescent="0.25"/>
    <row r="176" ht="20.25" customHeight="1" x14ac:dyDescent="0.25"/>
    <row r="177" ht="20.25" customHeight="1" x14ac:dyDescent="0.25"/>
    <row r="178" ht="20.25" customHeight="1" x14ac:dyDescent="0.25"/>
    <row r="179" ht="20.25" customHeight="1" x14ac:dyDescent="0.25"/>
    <row r="180" ht="20.25" customHeight="1" x14ac:dyDescent="0.25"/>
    <row r="181" ht="20.25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20.25" customHeight="1" x14ac:dyDescent="0.25"/>
    <row r="191" ht="20.25" customHeight="1" x14ac:dyDescent="0.25"/>
    <row r="192" ht="20.25" customHeight="1" x14ac:dyDescent="0.25"/>
    <row r="193" ht="20.25" customHeight="1" x14ac:dyDescent="0.25"/>
    <row r="194" ht="20.25" customHeight="1" x14ac:dyDescent="0.25"/>
    <row r="195" ht="20.25" customHeight="1" x14ac:dyDescent="0.25"/>
    <row r="196" ht="20.25" customHeight="1" x14ac:dyDescent="0.25"/>
    <row r="197" ht="20.25" customHeight="1" x14ac:dyDescent="0.25"/>
  </sheetData>
  <mergeCells count="27">
    <mergeCell ref="A72:A75"/>
    <mergeCell ref="A56:A59"/>
    <mergeCell ref="A60:A63"/>
    <mergeCell ref="A64:A67"/>
    <mergeCell ref="A68:A71"/>
    <mergeCell ref="A32:A35"/>
    <mergeCell ref="A36:A39"/>
    <mergeCell ref="A40:A43"/>
    <mergeCell ref="A44:A47"/>
    <mergeCell ref="A48:A51"/>
    <mergeCell ref="A52:A55"/>
    <mergeCell ref="A8:A11"/>
    <mergeCell ref="A12:A15"/>
    <mergeCell ref="A16:A19"/>
    <mergeCell ref="A20:A23"/>
    <mergeCell ref="A24:A27"/>
    <mergeCell ref="A28:A31"/>
    <mergeCell ref="A1:D1"/>
    <mergeCell ref="A3:J3"/>
    <mergeCell ref="A4:J4"/>
    <mergeCell ref="A6:A7"/>
    <mergeCell ref="B6:B7"/>
    <mergeCell ref="C6:C7"/>
    <mergeCell ref="D6:D7"/>
    <mergeCell ref="E6:F6"/>
    <mergeCell ref="G6:H6"/>
    <mergeCell ref="I6:J6"/>
  </mergeCells>
  <pageMargins left="0.31496062992125984" right="0.31496062992125984" top="0.31496062992125984" bottom="0.31496062992125984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5"/>
  <sheetViews>
    <sheetView topLeftCell="A16" zoomScale="70" zoomScaleNormal="70" workbookViewId="0">
      <selection activeCell="I37" sqref="I37"/>
    </sheetView>
  </sheetViews>
  <sheetFormatPr defaultRowHeight="15.75" x14ac:dyDescent="0.25"/>
  <cols>
    <col min="1" max="1" width="8.5" customWidth="1"/>
    <col min="2" max="2" width="7" customWidth="1"/>
    <col min="3" max="10" width="8.625" customWidth="1"/>
  </cols>
  <sheetData>
    <row r="1" spans="1:18" x14ac:dyDescent="0.25">
      <c r="A1" s="138" t="s">
        <v>134</v>
      </c>
      <c r="B1" s="138"/>
      <c r="C1" s="138"/>
      <c r="D1" s="138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ht="7.5" customHeight="1" x14ac:dyDescent="0.25">
      <c r="A2" s="103"/>
      <c r="B2" s="103"/>
      <c r="C2" s="103"/>
      <c r="D2" s="103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ht="18.75" x14ac:dyDescent="0.3">
      <c r="A3" s="127" t="s">
        <v>181</v>
      </c>
      <c r="B3" s="127"/>
      <c r="C3" s="127"/>
      <c r="D3" s="127"/>
      <c r="E3" s="127"/>
      <c r="F3" s="127"/>
      <c r="G3" s="127"/>
      <c r="H3" s="127"/>
      <c r="I3" s="127"/>
      <c r="J3" s="127"/>
      <c r="K3" s="18"/>
      <c r="L3" s="18"/>
      <c r="M3" s="18"/>
      <c r="N3" s="18"/>
      <c r="O3" s="18"/>
      <c r="P3" s="18"/>
      <c r="Q3" s="18"/>
      <c r="R3" s="18"/>
    </row>
    <row r="4" spans="1:18" ht="18.75" x14ac:dyDescent="0.3">
      <c r="A4" s="127" t="s">
        <v>118</v>
      </c>
      <c r="B4" s="127"/>
      <c r="C4" s="127"/>
      <c r="D4" s="127"/>
      <c r="E4" s="127"/>
      <c r="F4" s="127"/>
      <c r="G4" s="127"/>
      <c r="H4" s="127"/>
      <c r="I4" s="127"/>
      <c r="J4" s="127"/>
      <c r="K4" s="18"/>
      <c r="L4" s="18"/>
      <c r="M4" s="18"/>
      <c r="N4" s="18"/>
      <c r="O4" s="18"/>
      <c r="P4" s="18"/>
      <c r="Q4" s="18"/>
      <c r="R4" s="18"/>
    </row>
    <row r="5" spans="1:18" ht="9.75" customHeight="1" x14ac:dyDescent="0.25"/>
    <row r="6" spans="1:18" ht="15" customHeight="1" x14ac:dyDescent="0.25">
      <c r="A6" s="129" t="s">
        <v>1</v>
      </c>
      <c r="B6" s="129" t="s">
        <v>17</v>
      </c>
      <c r="C6" s="129" t="s">
        <v>15</v>
      </c>
      <c r="D6" s="129" t="s">
        <v>20</v>
      </c>
      <c r="E6" s="132" t="s">
        <v>62</v>
      </c>
      <c r="F6" s="133"/>
      <c r="G6" s="132" t="s">
        <v>38</v>
      </c>
      <c r="H6" s="133"/>
      <c r="I6" s="132" t="s">
        <v>39</v>
      </c>
      <c r="J6" s="133"/>
    </row>
    <row r="7" spans="1:18" ht="20.25" customHeight="1" x14ac:dyDescent="0.25">
      <c r="A7" s="130"/>
      <c r="B7" s="130"/>
      <c r="C7" s="130"/>
      <c r="D7" s="130"/>
      <c r="E7" s="100" t="s">
        <v>16</v>
      </c>
      <c r="F7" s="100" t="s">
        <v>40</v>
      </c>
      <c r="G7" s="100" t="s">
        <v>16</v>
      </c>
      <c r="H7" s="100" t="s">
        <v>40</v>
      </c>
      <c r="I7" s="100" t="s">
        <v>16</v>
      </c>
      <c r="J7" s="100" t="s">
        <v>40</v>
      </c>
    </row>
    <row r="8" spans="1:18" ht="18" customHeight="1" x14ac:dyDescent="0.25">
      <c r="A8" s="129" t="s">
        <v>56</v>
      </c>
      <c r="B8" s="19" t="s">
        <v>53</v>
      </c>
      <c r="C8" s="2">
        <v>37</v>
      </c>
      <c r="D8" s="2">
        <v>17</v>
      </c>
      <c r="E8" s="2">
        <v>12</v>
      </c>
      <c r="F8" s="49">
        <f>E8/C8*100</f>
        <v>32.432432432432435</v>
      </c>
      <c r="G8" s="2">
        <v>25</v>
      </c>
      <c r="H8" s="49">
        <f>G8/C8*100</f>
        <v>67.567567567567565</v>
      </c>
      <c r="I8" s="2">
        <v>0</v>
      </c>
      <c r="J8" s="2">
        <f>I8/C8*100</f>
        <v>0</v>
      </c>
    </row>
    <row r="9" spans="1:18" ht="18" customHeight="1" x14ac:dyDescent="0.25">
      <c r="A9" s="130"/>
      <c r="B9" s="42" t="s">
        <v>54</v>
      </c>
      <c r="C9" s="3"/>
      <c r="D9" s="3"/>
      <c r="E9" s="3"/>
      <c r="F9" s="58"/>
      <c r="G9" s="3"/>
      <c r="H9" s="58"/>
      <c r="I9" s="3"/>
      <c r="J9" s="3"/>
    </row>
    <row r="10" spans="1:18" ht="18" customHeight="1" x14ac:dyDescent="0.25">
      <c r="A10" s="130"/>
      <c r="B10" s="20" t="s">
        <v>55</v>
      </c>
      <c r="C10" s="17"/>
      <c r="D10" s="17"/>
      <c r="E10" s="17"/>
      <c r="F10" s="48"/>
      <c r="G10" s="17"/>
      <c r="H10" s="48"/>
      <c r="I10" s="17"/>
      <c r="J10" s="17"/>
    </row>
    <row r="11" spans="1:18" ht="18" customHeight="1" x14ac:dyDescent="0.25">
      <c r="A11" s="131"/>
      <c r="B11" s="43" t="s">
        <v>133</v>
      </c>
      <c r="C11" s="4"/>
      <c r="D11" s="4"/>
      <c r="E11" s="4"/>
      <c r="F11" s="59"/>
      <c r="G11" s="4"/>
      <c r="H11" s="59"/>
      <c r="I11" s="4"/>
      <c r="J11" s="4"/>
    </row>
    <row r="12" spans="1:18" ht="18" customHeight="1" x14ac:dyDescent="0.25">
      <c r="A12" s="129" t="s">
        <v>57</v>
      </c>
      <c r="B12" s="19" t="s">
        <v>53</v>
      </c>
      <c r="C12" s="2">
        <v>37</v>
      </c>
      <c r="D12" s="2">
        <v>18</v>
      </c>
      <c r="E12" s="2">
        <v>15</v>
      </c>
      <c r="F12" s="49">
        <f>E12/C12*100</f>
        <v>40.54054054054054</v>
      </c>
      <c r="G12" s="2">
        <v>21</v>
      </c>
      <c r="H12" s="49">
        <f>G12/C12*100</f>
        <v>56.756756756756758</v>
      </c>
      <c r="I12" s="2">
        <v>1</v>
      </c>
      <c r="J12" s="49">
        <f>I12/C12*100</f>
        <v>2.7027027027027026</v>
      </c>
    </row>
    <row r="13" spans="1:18" ht="18" customHeight="1" x14ac:dyDescent="0.25">
      <c r="A13" s="130"/>
      <c r="B13" s="42" t="s">
        <v>54</v>
      </c>
      <c r="C13" s="3"/>
      <c r="D13" s="3"/>
      <c r="E13" s="3"/>
      <c r="F13" s="58"/>
      <c r="G13" s="3"/>
      <c r="H13" s="58"/>
      <c r="I13" s="3"/>
      <c r="J13" s="3"/>
    </row>
    <row r="14" spans="1:18" ht="18" customHeight="1" x14ac:dyDescent="0.25">
      <c r="A14" s="130"/>
      <c r="B14" s="20" t="s">
        <v>55</v>
      </c>
      <c r="C14" s="17"/>
      <c r="D14" s="17"/>
      <c r="E14" s="17"/>
      <c r="F14" s="48"/>
      <c r="G14" s="17"/>
      <c r="H14" s="48"/>
      <c r="I14" s="17"/>
      <c r="J14" s="17"/>
    </row>
    <row r="15" spans="1:18" ht="18" customHeight="1" x14ac:dyDescent="0.25">
      <c r="A15" s="131"/>
      <c r="B15" s="43" t="s">
        <v>133</v>
      </c>
      <c r="C15" s="4"/>
      <c r="D15" s="4"/>
      <c r="E15" s="4"/>
      <c r="F15" s="59"/>
      <c r="G15" s="4"/>
      <c r="H15" s="59"/>
      <c r="I15" s="4"/>
      <c r="J15" s="4"/>
    </row>
    <row r="16" spans="1:18" ht="18" customHeight="1" x14ac:dyDescent="0.25">
      <c r="A16" s="129" t="s">
        <v>58</v>
      </c>
      <c r="B16" s="19" t="s">
        <v>53</v>
      </c>
      <c r="C16" s="2">
        <v>36</v>
      </c>
      <c r="D16" s="2">
        <v>18</v>
      </c>
      <c r="E16" s="2">
        <v>10</v>
      </c>
      <c r="F16" s="49">
        <f>E16/C16*100</f>
        <v>27.777777777777779</v>
      </c>
      <c r="G16" s="2">
        <v>26</v>
      </c>
      <c r="H16" s="49">
        <f>G16/C16*100</f>
        <v>72.222222222222214</v>
      </c>
      <c r="I16" s="2">
        <v>0</v>
      </c>
      <c r="J16" s="2">
        <f>I16/C16*100</f>
        <v>0</v>
      </c>
    </row>
    <row r="17" spans="1:10" ht="18" customHeight="1" x14ac:dyDescent="0.25">
      <c r="A17" s="130"/>
      <c r="B17" s="42" t="s">
        <v>54</v>
      </c>
      <c r="C17" s="3"/>
      <c r="D17" s="3"/>
      <c r="E17" s="3"/>
      <c r="F17" s="58"/>
      <c r="G17" s="3"/>
      <c r="H17" s="58"/>
      <c r="I17" s="3"/>
      <c r="J17" s="3"/>
    </row>
    <row r="18" spans="1:10" ht="18" customHeight="1" x14ac:dyDescent="0.25">
      <c r="A18" s="130"/>
      <c r="B18" s="20" t="s">
        <v>55</v>
      </c>
      <c r="C18" s="17"/>
      <c r="D18" s="17"/>
      <c r="E18" s="17"/>
      <c r="F18" s="48"/>
      <c r="G18" s="17"/>
      <c r="H18" s="48"/>
      <c r="I18" s="17"/>
      <c r="J18" s="17"/>
    </row>
    <row r="19" spans="1:10" ht="18" customHeight="1" x14ac:dyDescent="0.25">
      <c r="A19" s="131"/>
      <c r="B19" s="43" t="s">
        <v>133</v>
      </c>
      <c r="C19" s="4"/>
      <c r="D19" s="4"/>
      <c r="E19" s="4"/>
      <c r="F19" s="59"/>
      <c r="G19" s="4"/>
      <c r="H19" s="59"/>
      <c r="I19" s="4"/>
      <c r="J19" s="4"/>
    </row>
    <row r="20" spans="1:10" ht="18" customHeight="1" x14ac:dyDescent="0.25">
      <c r="A20" s="129" t="s">
        <v>82</v>
      </c>
      <c r="B20" s="19" t="s">
        <v>53</v>
      </c>
      <c r="C20" s="2">
        <f>C8+C12+C16</f>
        <v>110</v>
      </c>
      <c r="D20" s="2">
        <f>D8+D12+D16</f>
        <v>53</v>
      </c>
      <c r="E20" s="2">
        <v>37</v>
      </c>
      <c r="F20" s="49">
        <f>E20/C20*100</f>
        <v>33.636363636363633</v>
      </c>
      <c r="G20" s="2">
        <v>72</v>
      </c>
      <c r="H20" s="49">
        <f>G20/C20*100</f>
        <v>65.454545454545453</v>
      </c>
      <c r="I20" s="2">
        <v>0</v>
      </c>
      <c r="J20" s="2">
        <f>I20/C20*100</f>
        <v>0</v>
      </c>
    </row>
    <row r="21" spans="1:10" ht="18" customHeight="1" x14ac:dyDescent="0.25">
      <c r="A21" s="130"/>
      <c r="B21" s="42" t="s">
        <v>54</v>
      </c>
      <c r="C21" s="3"/>
      <c r="D21" s="3"/>
      <c r="E21" s="3"/>
      <c r="F21" s="58"/>
      <c r="G21" s="3"/>
      <c r="H21" s="58"/>
      <c r="I21" s="3"/>
      <c r="J21" s="3"/>
    </row>
    <row r="22" spans="1:10" ht="18" customHeight="1" x14ac:dyDescent="0.25">
      <c r="A22" s="130"/>
      <c r="B22" s="20" t="s">
        <v>55</v>
      </c>
      <c r="C22" s="3"/>
      <c r="D22" s="3"/>
      <c r="E22" s="3"/>
      <c r="F22" s="58"/>
      <c r="G22" s="3"/>
      <c r="H22" s="58"/>
      <c r="I22" s="3"/>
      <c r="J22" s="3"/>
    </row>
    <row r="23" spans="1:10" ht="18" customHeight="1" x14ac:dyDescent="0.25">
      <c r="A23" s="131"/>
      <c r="B23" s="43" t="s">
        <v>133</v>
      </c>
      <c r="C23" s="4"/>
      <c r="D23" s="4"/>
      <c r="E23" s="4"/>
      <c r="F23" s="59"/>
      <c r="G23" s="4"/>
      <c r="H23" s="59"/>
      <c r="I23" s="4"/>
      <c r="J23" s="4"/>
    </row>
    <row r="24" spans="1:10" ht="18" customHeight="1" x14ac:dyDescent="0.25">
      <c r="A24" s="129" t="s">
        <v>59</v>
      </c>
      <c r="B24" s="19" t="s">
        <v>53</v>
      </c>
      <c r="C24" s="2">
        <v>38</v>
      </c>
      <c r="D24" s="2">
        <v>17</v>
      </c>
      <c r="E24" s="2">
        <v>11</v>
      </c>
      <c r="F24" s="49">
        <f>E24/C24*100</f>
        <v>28.947368421052634</v>
      </c>
      <c r="G24" s="2">
        <v>27</v>
      </c>
      <c r="H24" s="49">
        <f>G24/C24*100</f>
        <v>71.05263157894737</v>
      </c>
      <c r="I24" s="2">
        <v>0</v>
      </c>
      <c r="J24" s="2">
        <f>I24/C24*100</f>
        <v>0</v>
      </c>
    </row>
    <row r="25" spans="1:10" ht="18" customHeight="1" x14ac:dyDescent="0.25">
      <c r="A25" s="130"/>
      <c r="B25" s="42" t="s">
        <v>54</v>
      </c>
      <c r="C25" s="3"/>
      <c r="D25" s="3"/>
      <c r="E25" s="3"/>
      <c r="F25" s="58"/>
      <c r="G25" s="3"/>
      <c r="H25" s="58"/>
      <c r="I25" s="3"/>
      <c r="J25" s="3"/>
    </row>
    <row r="26" spans="1:10" ht="18" customHeight="1" x14ac:dyDescent="0.25">
      <c r="A26" s="130"/>
      <c r="B26" s="20" t="s">
        <v>55</v>
      </c>
      <c r="C26" s="17"/>
      <c r="D26" s="17"/>
      <c r="E26" s="17"/>
      <c r="F26" s="48"/>
      <c r="G26" s="17"/>
      <c r="H26" s="48"/>
      <c r="I26" s="17"/>
      <c r="J26" s="17"/>
    </row>
    <row r="27" spans="1:10" ht="18" customHeight="1" x14ac:dyDescent="0.25">
      <c r="A27" s="131"/>
      <c r="B27" s="43" t="s">
        <v>133</v>
      </c>
      <c r="C27" s="4"/>
      <c r="D27" s="4"/>
      <c r="E27" s="4"/>
      <c r="F27" s="59"/>
      <c r="G27" s="4"/>
      <c r="H27" s="59"/>
      <c r="I27" s="4"/>
      <c r="J27" s="4"/>
    </row>
    <row r="28" spans="1:10" ht="18" customHeight="1" x14ac:dyDescent="0.25">
      <c r="A28" s="129" t="s">
        <v>60</v>
      </c>
      <c r="B28" s="19" t="s">
        <v>53</v>
      </c>
      <c r="C28" s="2">
        <v>38</v>
      </c>
      <c r="D28" s="2">
        <v>17</v>
      </c>
      <c r="E28" s="2">
        <v>15</v>
      </c>
      <c r="F28" s="49">
        <f>E28/C28*100</f>
        <v>39.473684210526315</v>
      </c>
      <c r="G28" s="2">
        <v>23</v>
      </c>
      <c r="H28" s="49">
        <f>G28/C28*100</f>
        <v>60.526315789473685</v>
      </c>
      <c r="I28" s="2">
        <v>0</v>
      </c>
      <c r="J28" s="2">
        <f>I28/C28*100</f>
        <v>0</v>
      </c>
    </row>
    <row r="29" spans="1:10" ht="18" customHeight="1" x14ac:dyDescent="0.25">
      <c r="A29" s="130"/>
      <c r="B29" s="42" t="s">
        <v>54</v>
      </c>
      <c r="C29" s="3"/>
      <c r="D29" s="3"/>
      <c r="E29" s="3"/>
      <c r="F29" s="58"/>
      <c r="G29" s="3"/>
      <c r="H29" s="58"/>
      <c r="I29" s="3"/>
      <c r="J29" s="3"/>
    </row>
    <row r="30" spans="1:10" ht="18" customHeight="1" x14ac:dyDescent="0.25">
      <c r="A30" s="130"/>
      <c r="B30" s="20" t="s">
        <v>55</v>
      </c>
      <c r="C30" s="17"/>
      <c r="D30" s="17"/>
      <c r="E30" s="17"/>
      <c r="F30" s="48"/>
      <c r="G30" s="17"/>
      <c r="H30" s="48"/>
      <c r="I30" s="17"/>
      <c r="J30" s="17"/>
    </row>
    <row r="31" spans="1:10" ht="18" customHeight="1" x14ac:dyDescent="0.25">
      <c r="A31" s="131"/>
      <c r="B31" s="43" t="s">
        <v>133</v>
      </c>
      <c r="C31" s="4"/>
      <c r="D31" s="4"/>
      <c r="E31" s="4"/>
      <c r="F31" s="59"/>
      <c r="G31" s="4"/>
      <c r="H31" s="59"/>
      <c r="I31" s="4"/>
      <c r="J31" s="4"/>
    </row>
    <row r="32" spans="1:10" ht="18" customHeight="1" x14ac:dyDescent="0.25">
      <c r="A32" s="129" t="s">
        <v>61</v>
      </c>
      <c r="B32" s="19" t="s">
        <v>53</v>
      </c>
      <c r="C32" s="2">
        <v>35</v>
      </c>
      <c r="D32" s="2">
        <v>13</v>
      </c>
      <c r="E32" s="2">
        <v>17</v>
      </c>
      <c r="F32" s="49">
        <f>E32/C32*100</f>
        <v>48.571428571428569</v>
      </c>
      <c r="G32" s="2">
        <v>18</v>
      </c>
      <c r="H32" s="49">
        <f>G32/C32*100</f>
        <v>51.428571428571423</v>
      </c>
      <c r="I32" s="2">
        <v>0</v>
      </c>
      <c r="J32" s="2">
        <f>I32/C32*100</f>
        <v>0</v>
      </c>
    </row>
    <row r="33" spans="1:10" ht="18" customHeight="1" x14ac:dyDescent="0.25">
      <c r="A33" s="137"/>
      <c r="B33" s="42" t="s">
        <v>54</v>
      </c>
      <c r="C33" s="3"/>
      <c r="D33" s="3"/>
      <c r="E33" s="3"/>
      <c r="F33" s="58"/>
      <c r="G33" s="3"/>
      <c r="H33" s="58"/>
      <c r="I33" s="3"/>
      <c r="J33" s="3"/>
    </row>
    <row r="34" spans="1:10" ht="18" customHeight="1" x14ac:dyDescent="0.25">
      <c r="A34" s="130"/>
      <c r="B34" s="20" t="s">
        <v>55</v>
      </c>
      <c r="C34" s="17"/>
      <c r="D34" s="17"/>
      <c r="E34" s="17"/>
      <c r="F34" s="48"/>
      <c r="G34" s="17"/>
      <c r="H34" s="48"/>
      <c r="I34" s="17"/>
      <c r="J34" s="17"/>
    </row>
    <row r="35" spans="1:10" ht="18" customHeight="1" x14ac:dyDescent="0.25">
      <c r="A35" s="131"/>
      <c r="B35" s="43" t="s">
        <v>133</v>
      </c>
      <c r="C35" s="4"/>
      <c r="D35" s="4"/>
      <c r="E35" s="4"/>
      <c r="F35" s="59"/>
      <c r="G35" s="4"/>
      <c r="H35" s="59"/>
      <c r="I35" s="4"/>
      <c r="J35" s="4"/>
    </row>
    <row r="36" spans="1:10" ht="18" customHeight="1" x14ac:dyDescent="0.25">
      <c r="A36" s="129" t="s">
        <v>85</v>
      </c>
      <c r="B36" s="19" t="s">
        <v>53</v>
      </c>
      <c r="C36" s="2">
        <f>C24+C28+C32</f>
        <v>111</v>
      </c>
      <c r="D36" s="2">
        <f t="shared" ref="D36:E36" si="0">D24+D28+D32</f>
        <v>47</v>
      </c>
      <c r="E36" s="2">
        <v>43</v>
      </c>
      <c r="F36" s="49">
        <f>E36/C36*100</f>
        <v>38.738738738738739</v>
      </c>
      <c r="G36" s="2">
        <v>68</v>
      </c>
      <c r="H36" s="49">
        <f>G36/C36*100</f>
        <v>61.261261261261254</v>
      </c>
      <c r="I36" s="2">
        <v>0</v>
      </c>
      <c r="J36" s="2">
        <f>I36/C36*100</f>
        <v>0</v>
      </c>
    </row>
    <row r="37" spans="1:10" ht="18" customHeight="1" x14ac:dyDescent="0.25">
      <c r="A37" s="130"/>
      <c r="B37" s="42" t="s">
        <v>54</v>
      </c>
      <c r="C37" s="3"/>
      <c r="D37" s="3"/>
      <c r="E37" s="3"/>
      <c r="F37" s="58"/>
      <c r="G37" s="3"/>
      <c r="H37" s="49"/>
      <c r="I37" s="3"/>
      <c r="J37" s="3"/>
    </row>
    <row r="38" spans="1:10" ht="18" customHeight="1" x14ac:dyDescent="0.25">
      <c r="A38" s="130"/>
      <c r="B38" s="20" t="s">
        <v>55</v>
      </c>
      <c r="C38" s="17"/>
      <c r="D38" s="17"/>
      <c r="E38" s="17"/>
      <c r="F38" s="48"/>
      <c r="G38" s="17"/>
      <c r="H38" s="48"/>
      <c r="I38" s="17"/>
      <c r="J38" s="17"/>
    </row>
    <row r="39" spans="1:10" ht="18" customHeight="1" x14ac:dyDescent="0.25">
      <c r="A39" s="131"/>
      <c r="B39" s="43" t="s">
        <v>133</v>
      </c>
      <c r="C39" s="4"/>
      <c r="D39" s="4"/>
      <c r="E39" s="4"/>
      <c r="F39" s="59"/>
      <c r="G39" s="4"/>
      <c r="H39" s="59"/>
      <c r="I39" s="4"/>
      <c r="J39" s="4"/>
    </row>
    <row r="40" spans="1:10" ht="18" customHeight="1" x14ac:dyDescent="0.25">
      <c r="A40" s="129" t="s">
        <v>83</v>
      </c>
      <c r="B40" s="44" t="s">
        <v>53</v>
      </c>
      <c r="C40" s="2">
        <f>C36+C20</f>
        <v>221</v>
      </c>
      <c r="D40" s="2">
        <f>D36+D20</f>
        <v>100</v>
      </c>
      <c r="E40" s="2">
        <v>80</v>
      </c>
      <c r="F40" s="49">
        <f>E40/C40*100</f>
        <v>36.199095022624434</v>
      </c>
      <c r="G40" s="2">
        <v>140</v>
      </c>
      <c r="H40" s="49">
        <f>G40/C40*100</f>
        <v>63.348416289592755</v>
      </c>
      <c r="I40" s="2">
        <v>1</v>
      </c>
      <c r="J40" s="50">
        <f>I40/C40*100</f>
        <v>0.45248868778280549</v>
      </c>
    </row>
    <row r="41" spans="1:10" ht="18" customHeight="1" x14ac:dyDescent="0.25">
      <c r="A41" s="130"/>
      <c r="B41" s="45" t="s">
        <v>54</v>
      </c>
      <c r="C41" s="3"/>
      <c r="D41" s="3"/>
      <c r="E41" s="3"/>
      <c r="F41" s="58"/>
      <c r="G41" s="3"/>
      <c r="H41" s="58"/>
      <c r="I41" s="3"/>
      <c r="J41" s="3"/>
    </row>
    <row r="42" spans="1:10" ht="18" customHeight="1" x14ac:dyDescent="0.25">
      <c r="A42" s="130"/>
      <c r="B42" s="46" t="s">
        <v>55</v>
      </c>
      <c r="C42" s="17"/>
      <c r="D42" s="17"/>
      <c r="E42" s="17"/>
      <c r="F42" s="48"/>
      <c r="G42" s="17"/>
      <c r="H42" s="48"/>
      <c r="I42" s="17"/>
      <c r="J42" s="17"/>
    </row>
    <row r="43" spans="1:10" ht="18" customHeight="1" x14ac:dyDescent="0.25">
      <c r="A43" s="131"/>
      <c r="B43" s="47" t="s">
        <v>133</v>
      </c>
      <c r="C43" s="4"/>
      <c r="D43" s="4"/>
      <c r="E43" s="4"/>
      <c r="F43" s="59"/>
      <c r="G43" s="4"/>
      <c r="H43" s="59"/>
      <c r="I43" s="4"/>
      <c r="J43" s="4"/>
    </row>
    <row r="44" spans="1:10" ht="15" customHeight="1" x14ac:dyDescent="0.25"/>
    <row r="45" spans="1:10" ht="15" customHeight="1" x14ac:dyDescent="0.25"/>
    <row r="46" spans="1:10" ht="15" customHeight="1" x14ac:dyDescent="0.25"/>
    <row r="47" spans="1:10" ht="15" customHeight="1" x14ac:dyDescent="0.25"/>
    <row r="48" spans="1:10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20.25" customHeight="1" x14ac:dyDescent="0.25"/>
    <row r="74" ht="20.25" customHeight="1" x14ac:dyDescent="0.25"/>
    <row r="75" ht="20.25" customHeight="1" x14ac:dyDescent="0.25"/>
    <row r="76" ht="20.25" customHeight="1" x14ac:dyDescent="0.25"/>
    <row r="77" ht="20.25" customHeight="1" x14ac:dyDescent="0.25"/>
    <row r="78" ht="20.25" customHeight="1" x14ac:dyDescent="0.25"/>
    <row r="79" ht="20.25" customHeight="1" x14ac:dyDescent="0.25"/>
    <row r="80" ht="20.25" customHeight="1" x14ac:dyDescent="0.25"/>
    <row r="81" ht="20.25" customHeight="1" x14ac:dyDescent="0.25"/>
    <row r="82" ht="20.25" customHeight="1" x14ac:dyDescent="0.25"/>
    <row r="83" ht="20.25" customHeight="1" x14ac:dyDescent="0.25"/>
    <row r="84" ht="20.25" customHeight="1" x14ac:dyDescent="0.25"/>
    <row r="85" ht="20.25" customHeight="1" x14ac:dyDescent="0.25"/>
    <row r="86" ht="20.25" customHeight="1" x14ac:dyDescent="0.25"/>
    <row r="87" ht="20.25" customHeight="1" x14ac:dyDescent="0.25"/>
    <row r="88" ht="20.25" customHeight="1" x14ac:dyDescent="0.25"/>
    <row r="89" ht="20.25" customHeight="1" x14ac:dyDescent="0.25"/>
    <row r="90" ht="20.25" customHeight="1" x14ac:dyDescent="0.25"/>
    <row r="91" ht="20.25" customHeight="1" x14ac:dyDescent="0.25"/>
    <row r="92" ht="20.25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5" customHeight="1" x14ac:dyDescent="0.25"/>
    <row r="104" ht="12.75" customHeight="1" x14ac:dyDescent="0.25"/>
    <row r="105" ht="14.2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20.25" customHeight="1" x14ac:dyDescent="0.25"/>
    <row r="139" ht="20.25" customHeight="1" x14ac:dyDescent="0.25"/>
    <row r="140" ht="20.25" customHeight="1" x14ac:dyDescent="0.25"/>
    <row r="141" ht="20.25" customHeight="1" x14ac:dyDescent="0.25"/>
    <row r="142" ht="20.25" customHeight="1" x14ac:dyDescent="0.25"/>
    <row r="143" ht="20.25" customHeight="1" x14ac:dyDescent="0.25"/>
    <row r="144" ht="20.25" customHeight="1" x14ac:dyDescent="0.25"/>
    <row r="145" ht="20.25" customHeight="1" x14ac:dyDescent="0.25"/>
    <row r="146" ht="20.25" customHeight="1" x14ac:dyDescent="0.25"/>
    <row r="147" ht="20.25" customHeight="1" x14ac:dyDescent="0.25"/>
    <row r="148" ht="20.25" customHeight="1" x14ac:dyDescent="0.25"/>
    <row r="149" ht="20.25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20.25" customHeight="1" x14ac:dyDescent="0.25"/>
    <row r="159" ht="20.25" customHeight="1" x14ac:dyDescent="0.25"/>
    <row r="160" ht="20.25" customHeight="1" x14ac:dyDescent="0.25"/>
    <row r="161" ht="20.25" customHeight="1" x14ac:dyDescent="0.25"/>
    <row r="162" ht="20.25" customHeight="1" x14ac:dyDescent="0.25"/>
    <row r="163" ht="20.25" customHeight="1" x14ac:dyDescent="0.25"/>
    <row r="164" ht="20.25" customHeight="1" x14ac:dyDescent="0.25"/>
    <row r="165" ht="20.25" customHeight="1" x14ac:dyDescent="0.25"/>
  </sheetData>
  <mergeCells count="19">
    <mergeCell ref="A32:A35"/>
    <mergeCell ref="A36:A39"/>
    <mergeCell ref="A40:A43"/>
    <mergeCell ref="A8:A11"/>
    <mergeCell ref="A12:A15"/>
    <mergeCell ref="A16:A19"/>
    <mergeCell ref="A20:A23"/>
    <mergeCell ref="A24:A27"/>
    <mergeCell ref="A28:A31"/>
    <mergeCell ref="A1:D1"/>
    <mergeCell ref="A3:J3"/>
    <mergeCell ref="A4:J4"/>
    <mergeCell ref="A6:A7"/>
    <mergeCell ref="B6:B7"/>
    <mergeCell ref="C6:C7"/>
    <mergeCell ref="D6:D7"/>
    <mergeCell ref="E6:F6"/>
    <mergeCell ref="G6:H6"/>
    <mergeCell ref="I6:J6"/>
  </mergeCells>
  <pageMargins left="0.31496062992125984" right="0.31496062992125984" top="0.31496062992125984" bottom="0.31496062992125984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9"/>
  <sheetViews>
    <sheetView topLeftCell="A36" zoomScale="55" zoomScaleNormal="55" workbookViewId="0">
      <selection activeCell="E64" sqref="E64"/>
    </sheetView>
  </sheetViews>
  <sheetFormatPr defaultRowHeight="15.75" x14ac:dyDescent="0.25"/>
  <cols>
    <col min="1" max="1" width="8.5" customWidth="1"/>
    <col min="2" max="2" width="7" customWidth="1"/>
    <col min="3" max="5" width="8.625" customWidth="1"/>
    <col min="6" max="6" width="8.625" style="56" customWidth="1"/>
    <col min="7" max="7" width="8.625" customWidth="1"/>
    <col min="8" max="8" width="8.625" style="56" customWidth="1"/>
    <col min="9" max="9" width="8.625" customWidth="1"/>
    <col min="10" max="10" width="8.625" style="56" customWidth="1"/>
  </cols>
  <sheetData>
    <row r="1" spans="1:18" x14ac:dyDescent="0.25">
      <c r="A1" s="138" t="s">
        <v>134</v>
      </c>
      <c r="B1" s="138"/>
      <c r="C1" s="138"/>
      <c r="D1" s="138"/>
      <c r="G1" s="16"/>
      <c r="H1" s="60"/>
      <c r="I1" s="16"/>
      <c r="J1" s="60"/>
      <c r="K1" s="16"/>
      <c r="L1" s="16"/>
      <c r="M1" s="16"/>
      <c r="N1" s="16"/>
      <c r="O1" s="16"/>
      <c r="P1" s="16"/>
      <c r="Q1" s="16"/>
      <c r="R1" s="16"/>
    </row>
    <row r="2" spans="1:18" ht="7.5" customHeight="1" x14ac:dyDescent="0.25">
      <c r="A2" s="103"/>
      <c r="B2" s="103"/>
      <c r="C2" s="103"/>
      <c r="D2" s="103"/>
      <c r="G2" s="16"/>
      <c r="H2" s="60"/>
      <c r="I2" s="16"/>
      <c r="J2" s="60"/>
      <c r="K2" s="16"/>
      <c r="L2" s="16"/>
      <c r="M2" s="16"/>
      <c r="N2" s="16"/>
      <c r="O2" s="16"/>
      <c r="P2" s="16"/>
      <c r="Q2" s="16"/>
      <c r="R2" s="16"/>
    </row>
    <row r="3" spans="1:18" ht="18.75" x14ac:dyDescent="0.3">
      <c r="A3" s="127" t="s">
        <v>182</v>
      </c>
      <c r="B3" s="127"/>
      <c r="C3" s="127"/>
      <c r="D3" s="127"/>
      <c r="E3" s="127"/>
      <c r="F3" s="127"/>
      <c r="G3" s="127"/>
      <c r="H3" s="127"/>
      <c r="I3" s="127"/>
      <c r="J3" s="127"/>
      <c r="K3" s="18"/>
      <c r="L3" s="18"/>
      <c r="M3" s="18"/>
      <c r="N3" s="18"/>
      <c r="O3" s="18"/>
      <c r="P3" s="18"/>
      <c r="Q3" s="18"/>
      <c r="R3" s="18"/>
    </row>
    <row r="4" spans="1:18" ht="18.75" x14ac:dyDescent="0.3">
      <c r="A4" s="127" t="s">
        <v>118</v>
      </c>
      <c r="B4" s="127"/>
      <c r="C4" s="127"/>
      <c r="D4" s="127"/>
      <c r="E4" s="127"/>
      <c r="F4" s="127"/>
      <c r="G4" s="127"/>
      <c r="H4" s="127"/>
      <c r="I4" s="127"/>
      <c r="J4" s="127"/>
      <c r="K4" s="18"/>
      <c r="L4" s="18"/>
      <c r="M4" s="18"/>
      <c r="N4" s="18"/>
      <c r="O4" s="18"/>
      <c r="P4" s="18"/>
      <c r="Q4" s="18"/>
      <c r="R4" s="18"/>
    </row>
    <row r="5" spans="1:18" ht="9.75" customHeight="1" x14ac:dyDescent="0.25"/>
    <row r="6" spans="1:18" ht="15" customHeight="1" x14ac:dyDescent="0.25">
      <c r="A6" s="129" t="s">
        <v>1</v>
      </c>
      <c r="B6" s="129" t="s">
        <v>17</v>
      </c>
      <c r="C6" s="129" t="s">
        <v>15</v>
      </c>
      <c r="D6" s="129" t="s">
        <v>20</v>
      </c>
      <c r="E6" s="132" t="s">
        <v>62</v>
      </c>
      <c r="F6" s="133"/>
      <c r="G6" s="132" t="s">
        <v>38</v>
      </c>
      <c r="H6" s="133"/>
      <c r="I6" s="132" t="s">
        <v>39</v>
      </c>
      <c r="J6" s="133"/>
    </row>
    <row r="7" spans="1:18" ht="20.25" customHeight="1" x14ac:dyDescent="0.25">
      <c r="A7" s="130"/>
      <c r="B7" s="130"/>
      <c r="C7" s="130"/>
      <c r="D7" s="130"/>
      <c r="E7" s="100" t="s">
        <v>16</v>
      </c>
      <c r="F7" s="57" t="s">
        <v>40</v>
      </c>
      <c r="G7" s="100" t="s">
        <v>16</v>
      </c>
      <c r="H7" s="57" t="s">
        <v>40</v>
      </c>
      <c r="I7" s="100" t="s">
        <v>16</v>
      </c>
      <c r="J7" s="57" t="s">
        <v>40</v>
      </c>
    </row>
    <row r="8" spans="1:18" ht="18" customHeight="1" x14ac:dyDescent="0.25">
      <c r="A8" s="129" t="s">
        <v>49</v>
      </c>
      <c r="B8" s="19" t="s">
        <v>53</v>
      </c>
      <c r="C8" s="92">
        <v>35</v>
      </c>
      <c r="D8" s="88">
        <v>17</v>
      </c>
      <c r="E8" s="219">
        <v>10</v>
      </c>
      <c r="F8" s="220">
        <f>E8/C8*100</f>
        <v>28.571428571428569</v>
      </c>
      <c r="G8" s="219">
        <v>25</v>
      </c>
      <c r="H8" s="220">
        <f>G8/C8*100</f>
        <v>71.428571428571431</v>
      </c>
      <c r="I8" s="219">
        <v>0</v>
      </c>
      <c r="J8" s="220">
        <f>I8/C8*100</f>
        <v>0</v>
      </c>
    </row>
    <row r="9" spans="1:18" ht="18" customHeight="1" x14ac:dyDescent="0.25">
      <c r="A9" s="130"/>
      <c r="B9" s="42" t="s">
        <v>54</v>
      </c>
      <c r="C9" s="221"/>
      <c r="D9" s="221"/>
      <c r="E9" s="221"/>
      <c r="F9" s="222"/>
      <c r="G9" s="221"/>
      <c r="H9" s="222"/>
      <c r="I9" s="221"/>
      <c r="J9" s="222"/>
    </row>
    <row r="10" spans="1:18" ht="18" customHeight="1" x14ac:dyDescent="0.25">
      <c r="A10" s="130"/>
      <c r="B10" s="20" t="s">
        <v>55</v>
      </c>
      <c r="C10" s="223"/>
      <c r="D10" s="223"/>
      <c r="E10" s="223"/>
      <c r="F10" s="224"/>
      <c r="G10" s="223"/>
      <c r="H10" s="224"/>
      <c r="I10" s="223"/>
      <c r="J10" s="224"/>
    </row>
    <row r="11" spans="1:18" ht="18" customHeight="1" x14ac:dyDescent="0.25">
      <c r="A11" s="131"/>
      <c r="B11" s="43" t="s">
        <v>133</v>
      </c>
      <c r="C11" s="225"/>
      <c r="D11" s="225"/>
      <c r="E11" s="225"/>
      <c r="F11" s="226"/>
      <c r="G11" s="225"/>
      <c r="H11" s="226"/>
      <c r="I11" s="225"/>
      <c r="J11" s="226"/>
    </row>
    <row r="12" spans="1:18" ht="18" customHeight="1" x14ac:dyDescent="0.25">
      <c r="A12" s="129" t="s">
        <v>50</v>
      </c>
      <c r="B12" s="19" t="s">
        <v>53</v>
      </c>
      <c r="C12" s="92">
        <v>34</v>
      </c>
      <c r="D12" s="88">
        <v>16</v>
      </c>
      <c r="E12" s="219">
        <v>10</v>
      </c>
      <c r="F12" s="220">
        <f>E12/C12*100</f>
        <v>29.411764705882355</v>
      </c>
      <c r="G12" s="219">
        <v>24</v>
      </c>
      <c r="H12" s="220">
        <f>G12/C12*100</f>
        <v>70.588235294117652</v>
      </c>
      <c r="I12" s="219">
        <v>0</v>
      </c>
      <c r="J12" s="220">
        <f>I12/C12*100</f>
        <v>0</v>
      </c>
    </row>
    <row r="13" spans="1:18" ht="18" customHeight="1" x14ac:dyDescent="0.25">
      <c r="A13" s="130"/>
      <c r="B13" s="42" t="s">
        <v>54</v>
      </c>
      <c r="C13" s="223"/>
      <c r="D13" s="223"/>
      <c r="E13" s="223"/>
      <c r="F13" s="224"/>
      <c r="G13" s="223"/>
      <c r="H13" s="224"/>
      <c r="I13" s="223"/>
      <c r="J13" s="224"/>
    </row>
    <row r="14" spans="1:18" ht="18" customHeight="1" x14ac:dyDescent="0.25">
      <c r="A14" s="137"/>
      <c r="B14" s="20" t="s">
        <v>55</v>
      </c>
      <c r="C14" s="221"/>
      <c r="D14" s="221"/>
      <c r="E14" s="221"/>
      <c r="F14" s="222"/>
      <c r="G14" s="221"/>
      <c r="H14" s="222"/>
      <c r="I14" s="221"/>
      <c r="J14" s="222"/>
    </row>
    <row r="15" spans="1:18" ht="18" customHeight="1" x14ac:dyDescent="0.25">
      <c r="A15" s="131"/>
      <c r="B15" s="43" t="s">
        <v>133</v>
      </c>
      <c r="C15" s="225"/>
      <c r="D15" s="225"/>
      <c r="E15" s="225"/>
      <c r="F15" s="226"/>
      <c r="G15" s="225"/>
      <c r="H15" s="226"/>
      <c r="I15" s="225"/>
      <c r="J15" s="226"/>
    </row>
    <row r="16" spans="1:18" ht="18" customHeight="1" x14ac:dyDescent="0.25">
      <c r="A16" s="129" t="s">
        <v>51</v>
      </c>
      <c r="B16" s="19" t="s">
        <v>53</v>
      </c>
      <c r="C16" s="92">
        <v>33</v>
      </c>
      <c r="D16" s="88">
        <v>16</v>
      </c>
      <c r="E16" s="219">
        <v>13</v>
      </c>
      <c r="F16" s="220">
        <f>E16/C16*100</f>
        <v>39.393939393939391</v>
      </c>
      <c r="G16" s="219">
        <v>20</v>
      </c>
      <c r="H16" s="220">
        <f>G16/C16*100</f>
        <v>60.606060606060609</v>
      </c>
      <c r="I16" s="219">
        <v>0</v>
      </c>
      <c r="J16" s="220">
        <f>I16/C16*100</f>
        <v>0</v>
      </c>
    </row>
    <row r="17" spans="1:10" ht="18" customHeight="1" x14ac:dyDescent="0.25">
      <c r="A17" s="130"/>
      <c r="B17" s="42" t="s">
        <v>54</v>
      </c>
      <c r="C17" s="221"/>
      <c r="D17" s="221"/>
      <c r="E17" s="221"/>
      <c r="F17" s="222"/>
      <c r="G17" s="221"/>
      <c r="H17" s="222"/>
      <c r="I17" s="221"/>
      <c r="J17" s="222"/>
    </row>
    <row r="18" spans="1:10" ht="18" customHeight="1" x14ac:dyDescent="0.25">
      <c r="A18" s="130"/>
      <c r="B18" s="20" t="s">
        <v>55</v>
      </c>
      <c r="C18" s="223"/>
      <c r="D18" s="223"/>
      <c r="E18" s="223"/>
      <c r="F18" s="224"/>
      <c r="G18" s="223"/>
      <c r="H18" s="224"/>
      <c r="I18" s="223"/>
      <c r="J18" s="224"/>
    </row>
    <row r="19" spans="1:10" ht="18" customHeight="1" x14ac:dyDescent="0.25">
      <c r="A19" s="131"/>
      <c r="B19" s="43" t="s">
        <v>133</v>
      </c>
      <c r="C19" s="225"/>
      <c r="D19" s="225"/>
      <c r="E19" s="225"/>
      <c r="F19" s="226"/>
      <c r="G19" s="225"/>
      <c r="H19" s="226"/>
      <c r="I19" s="225"/>
      <c r="J19" s="226"/>
    </row>
    <row r="20" spans="1:10" ht="18" customHeight="1" x14ac:dyDescent="0.25">
      <c r="A20" s="129" t="s">
        <v>169</v>
      </c>
      <c r="B20" s="19" t="s">
        <v>53</v>
      </c>
      <c r="C20" s="92">
        <v>36</v>
      </c>
      <c r="D20" s="88">
        <v>17</v>
      </c>
      <c r="E20" s="219">
        <v>12</v>
      </c>
      <c r="F20" s="220">
        <f>E20/C20*100</f>
        <v>33.333333333333329</v>
      </c>
      <c r="G20" s="219">
        <v>24</v>
      </c>
      <c r="H20" s="220">
        <f>G20/C20*100</f>
        <v>66.666666666666657</v>
      </c>
      <c r="I20" s="219">
        <v>0</v>
      </c>
      <c r="J20" s="220">
        <f>I20/C20*100</f>
        <v>0</v>
      </c>
    </row>
    <row r="21" spans="1:10" ht="18" customHeight="1" x14ac:dyDescent="0.25">
      <c r="A21" s="130"/>
      <c r="B21" s="42" t="s">
        <v>54</v>
      </c>
      <c r="C21" s="221"/>
      <c r="D21" s="221"/>
      <c r="E21" s="221"/>
      <c r="F21" s="222"/>
      <c r="G21" s="221"/>
      <c r="H21" s="222"/>
      <c r="I21" s="221"/>
      <c r="J21" s="222"/>
    </row>
    <row r="22" spans="1:10" ht="18" customHeight="1" x14ac:dyDescent="0.25">
      <c r="A22" s="130"/>
      <c r="B22" s="20" t="s">
        <v>55</v>
      </c>
      <c r="C22" s="223"/>
      <c r="D22" s="223"/>
      <c r="E22" s="223"/>
      <c r="F22" s="224"/>
      <c r="G22" s="223"/>
      <c r="H22" s="224"/>
      <c r="I22" s="223"/>
      <c r="J22" s="224"/>
    </row>
    <row r="23" spans="1:10" ht="18" customHeight="1" x14ac:dyDescent="0.25">
      <c r="A23" s="131"/>
      <c r="B23" s="43" t="s">
        <v>133</v>
      </c>
      <c r="C23" s="225"/>
      <c r="D23" s="225"/>
      <c r="E23" s="225"/>
      <c r="F23" s="226"/>
      <c r="G23" s="225"/>
      <c r="H23" s="226"/>
      <c r="I23" s="225"/>
      <c r="J23" s="226"/>
    </row>
    <row r="24" spans="1:10" ht="18" customHeight="1" x14ac:dyDescent="0.25">
      <c r="A24" s="129" t="s">
        <v>170</v>
      </c>
      <c r="B24" s="19" t="s">
        <v>53</v>
      </c>
      <c r="C24" s="92">
        <v>36</v>
      </c>
      <c r="D24" s="88">
        <v>18</v>
      </c>
      <c r="E24" s="219">
        <v>8</v>
      </c>
      <c r="F24" s="220">
        <f>E24/C24*100</f>
        <v>22.222222222222221</v>
      </c>
      <c r="G24" s="219">
        <v>28</v>
      </c>
      <c r="H24" s="220">
        <f>G24/C24*100</f>
        <v>77.777777777777786</v>
      </c>
      <c r="I24" s="219">
        <v>0</v>
      </c>
      <c r="J24" s="220">
        <f>I24/C24*100</f>
        <v>0</v>
      </c>
    </row>
    <row r="25" spans="1:10" ht="18" customHeight="1" x14ac:dyDescent="0.25">
      <c r="A25" s="137"/>
      <c r="B25" s="42" t="s">
        <v>54</v>
      </c>
      <c r="C25" s="221"/>
      <c r="D25" s="221"/>
      <c r="E25" s="221"/>
      <c r="F25" s="222"/>
      <c r="G25" s="221"/>
      <c r="H25" s="222"/>
      <c r="I25" s="221"/>
      <c r="J25" s="222"/>
    </row>
    <row r="26" spans="1:10" ht="18" customHeight="1" x14ac:dyDescent="0.25">
      <c r="A26" s="130"/>
      <c r="B26" s="20" t="s">
        <v>55</v>
      </c>
      <c r="C26" s="223"/>
      <c r="D26" s="223"/>
      <c r="E26" s="223"/>
      <c r="F26" s="224"/>
      <c r="G26" s="223"/>
      <c r="H26" s="224"/>
      <c r="I26" s="223"/>
      <c r="J26" s="224"/>
    </row>
    <row r="27" spans="1:10" ht="18" customHeight="1" x14ac:dyDescent="0.25">
      <c r="A27" s="131"/>
      <c r="B27" s="43" t="s">
        <v>133</v>
      </c>
      <c r="C27" s="225"/>
      <c r="D27" s="225"/>
      <c r="E27" s="225"/>
      <c r="F27" s="226"/>
      <c r="G27" s="225"/>
      <c r="H27" s="226"/>
      <c r="I27" s="225"/>
      <c r="J27" s="226"/>
    </row>
    <row r="28" spans="1:10" ht="18" customHeight="1" x14ac:dyDescent="0.25">
      <c r="A28" s="129" t="s">
        <v>81</v>
      </c>
      <c r="B28" s="19" t="s">
        <v>53</v>
      </c>
      <c r="C28" s="219">
        <f>C8+C12+C16+C20+C24</f>
        <v>174</v>
      </c>
      <c r="D28" s="219">
        <f t="shared" ref="D28" si="0">D8+D12+D16+D20+D24</f>
        <v>84</v>
      </c>
      <c r="E28" s="219">
        <v>53</v>
      </c>
      <c r="F28" s="220">
        <f>E28/C28*100</f>
        <v>30.459770114942529</v>
      </c>
      <c r="G28" s="219">
        <v>121</v>
      </c>
      <c r="H28" s="220">
        <f>G28/C28*100</f>
        <v>69.540229885057471</v>
      </c>
      <c r="I28" s="219">
        <v>0</v>
      </c>
      <c r="J28" s="220">
        <f>I28/C28*100</f>
        <v>0</v>
      </c>
    </row>
    <row r="29" spans="1:10" ht="18" customHeight="1" x14ac:dyDescent="0.25">
      <c r="A29" s="130"/>
      <c r="B29" s="42" t="s">
        <v>54</v>
      </c>
      <c r="C29" s="221"/>
      <c r="D29" s="221"/>
      <c r="E29" s="221"/>
      <c r="F29" s="222"/>
      <c r="G29" s="221"/>
      <c r="H29" s="222"/>
      <c r="I29" s="221"/>
      <c r="J29" s="222"/>
    </row>
    <row r="30" spans="1:10" ht="18" customHeight="1" x14ac:dyDescent="0.25">
      <c r="A30" s="130"/>
      <c r="B30" s="20" t="s">
        <v>55</v>
      </c>
      <c r="C30" s="221"/>
      <c r="D30" s="221"/>
      <c r="E30" s="221"/>
      <c r="F30" s="222"/>
      <c r="G30" s="221"/>
      <c r="H30" s="222"/>
      <c r="I30" s="221"/>
      <c r="J30" s="222"/>
    </row>
    <row r="31" spans="1:10" ht="18" customHeight="1" x14ac:dyDescent="0.25">
      <c r="A31" s="131"/>
      <c r="B31" s="43" t="s">
        <v>133</v>
      </c>
      <c r="C31" s="225"/>
      <c r="D31" s="225"/>
      <c r="E31" s="225"/>
      <c r="F31" s="226"/>
      <c r="G31" s="225"/>
      <c r="H31" s="226"/>
      <c r="I31" s="225"/>
      <c r="J31" s="226"/>
    </row>
    <row r="32" spans="1:10" ht="18" customHeight="1" x14ac:dyDescent="0.25">
      <c r="A32" s="129" t="s">
        <v>56</v>
      </c>
      <c r="B32" s="19" t="s">
        <v>53</v>
      </c>
      <c r="C32" s="92">
        <v>37</v>
      </c>
      <c r="D32" s="88">
        <v>17</v>
      </c>
      <c r="E32" s="219">
        <v>11</v>
      </c>
      <c r="F32" s="220">
        <f>E32/C32*100</f>
        <v>29.72972972972973</v>
      </c>
      <c r="G32" s="219">
        <v>26</v>
      </c>
      <c r="H32" s="220">
        <f>G32/C32*100</f>
        <v>70.270270270270274</v>
      </c>
      <c r="I32" s="219">
        <v>0</v>
      </c>
      <c r="J32" s="220">
        <f>I32/C32*100</f>
        <v>0</v>
      </c>
    </row>
    <row r="33" spans="1:10" ht="18" customHeight="1" x14ac:dyDescent="0.25">
      <c r="A33" s="130"/>
      <c r="B33" s="42" t="s">
        <v>54</v>
      </c>
      <c r="C33" s="221"/>
      <c r="D33" s="221"/>
      <c r="E33" s="221"/>
      <c r="F33" s="222"/>
      <c r="G33" s="221"/>
      <c r="H33" s="222"/>
      <c r="I33" s="221"/>
      <c r="J33" s="222"/>
    </row>
    <row r="34" spans="1:10" ht="18" customHeight="1" x14ac:dyDescent="0.25">
      <c r="A34" s="130"/>
      <c r="B34" s="20" t="s">
        <v>55</v>
      </c>
      <c r="C34" s="223"/>
      <c r="D34" s="223"/>
      <c r="E34" s="223"/>
      <c r="F34" s="224"/>
      <c r="G34" s="223"/>
      <c r="H34" s="224"/>
      <c r="I34" s="223"/>
      <c r="J34" s="224"/>
    </row>
    <row r="35" spans="1:10" ht="18" customHeight="1" x14ac:dyDescent="0.25">
      <c r="A35" s="131"/>
      <c r="B35" s="43" t="s">
        <v>133</v>
      </c>
      <c r="C35" s="225"/>
      <c r="D35" s="225"/>
      <c r="E35" s="225"/>
      <c r="F35" s="226"/>
      <c r="G35" s="225"/>
      <c r="H35" s="226"/>
      <c r="I35" s="225"/>
      <c r="J35" s="226"/>
    </row>
    <row r="36" spans="1:10" ht="18" customHeight="1" x14ac:dyDescent="0.25">
      <c r="A36" s="129" t="s">
        <v>57</v>
      </c>
      <c r="B36" s="19" t="s">
        <v>53</v>
      </c>
      <c r="C36" s="92">
        <v>37</v>
      </c>
      <c r="D36" s="88">
        <v>18</v>
      </c>
      <c r="E36" s="219">
        <v>12</v>
      </c>
      <c r="F36" s="220">
        <f>E36/C36*100</f>
        <v>32.432432432432435</v>
      </c>
      <c r="G36" s="219">
        <v>25</v>
      </c>
      <c r="H36" s="220">
        <f>G36/C36*100</f>
        <v>67.567567567567565</v>
      </c>
      <c r="I36" s="219">
        <v>0</v>
      </c>
      <c r="J36" s="220">
        <f>I36/C36*100</f>
        <v>0</v>
      </c>
    </row>
    <row r="37" spans="1:10" ht="18" customHeight="1" x14ac:dyDescent="0.25">
      <c r="A37" s="130"/>
      <c r="B37" s="42" t="s">
        <v>54</v>
      </c>
      <c r="C37" s="221"/>
      <c r="D37" s="221"/>
      <c r="E37" s="221"/>
      <c r="F37" s="222"/>
      <c r="G37" s="221"/>
      <c r="H37" s="222"/>
      <c r="I37" s="221"/>
      <c r="J37" s="222"/>
    </row>
    <row r="38" spans="1:10" ht="18" customHeight="1" x14ac:dyDescent="0.25">
      <c r="A38" s="130"/>
      <c r="B38" s="20" t="s">
        <v>55</v>
      </c>
      <c r="C38" s="223"/>
      <c r="D38" s="223"/>
      <c r="E38" s="223"/>
      <c r="F38" s="224"/>
      <c r="G38" s="223"/>
      <c r="H38" s="224"/>
      <c r="I38" s="223"/>
      <c r="J38" s="224"/>
    </row>
    <row r="39" spans="1:10" ht="18" customHeight="1" x14ac:dyDescent="0.25">
      <c r="A39" s="131"/>
      <c r="B39" s="43" t="s">
        <v>133</v>
      </c>
      <c r="C39" s="225"/>
      <c r="D39" s="225"/>
      <c r="E39" s="225"/>
      <c r="F39" s="226"/>
      <c r="G39" s="225"/>
      <c r="H39" s="226"/>
      <c r="I39" s="225"/>
      <c r="J39" s="226"/>
    </row>
    <row r="40" spans="1:10" ht="18" customHeight="1" x14ac:dyDescent="0.25">
      <c r="A40" s="129" t="s">
        <v>58</v>
      </c>
      <c r="B40" s="19" t="s">
        <v>53</v>
      </c>
      <c r="C40" s="92">
        <v>36</v>
      </c>
      <c r="D40" s="88">
        <v>18</v>
      </c>
      <c r="E40" s="219">
        <v>5</v>
      </c>
      <c r="F40" s="220">
        <f>E40/C40*100</f>
        <v>13.888888888888889</v>
      </c>
      <c r="G40" s="219">
        <v>31</v>
      </c>
      <c r="H40" s="220">
        <f>G40/C40*100</f>
        <v>86.111111111111114</v>
      </c>
      <c r="I40" s="219">
        <v>0</v>
      </c>
      <c r="J40" s="220">
        <f>I40/C40*100</f>
        <v>0</v>
      </c>
    </row>
    <row r="41" spans="1:10" ht="18" customHeight="1" x14ac:dyDescent="0.25">
      <c r="A41" s="130"/>
      <c r="B41" s="42" t="s">
        <v>54</v>
      </c>
      <c r="C41" s="221"/>
      <c r="D41" s="221"/>
      <c r="E41" s="221"/>
      <c r="F41" s="222"/>
      <c r="G41" s="221"/>
      <c r="H41" s="222"/>
      <c r="I41" s="221"/>
      <c r="J41" s="222"/>
    </row>
    <row r="42" spans="1:10" ht="18" customHeight="1" x14ac:dyDescent="0.25">
      <c r="A42" s="130"/>
      <c r="B42" s="20" t="s">
        <v>55</v>
      </c>
      <c r="C42" s="223"/>
      <c r="D42" s="223"/>
      <c r="E42" s="223"/>
      <c r="F42" s="224"/>
      <c r="G42" s="223"/>
      <c r="H42" s="224"/>
      <c r="I42" s="223"/>
      <c r="J42" s="224"/>
    </row>
    <row r="43" spans="1:10" ht="18" customHeight="1" x14ac:dyDescent="0.25">
      <c r="A43" s="131"/>
      <c r="B43" s="43" t="s">
        <v>133</v>
      </c>
      <c r="C43" s="225"/>
      <c r="D43" s="225"/>
      <c r="E43" s="225"/>
      <c r="F43" s="226"/>
      <c r="G43" s="225"/>
      <c r="H43" s="226"/>
      <c r="I43" s="225"/>
      <c r="J43" s="226"/>
    </row>
    <row r="44" spans="1:10" ht="18" customHeight="1" x14ac:dyDescent="0.25">
      <c r="A44" s="129" t="s">
        <v>82</v>
      </c>
      <c r="B44" s="19" t="s">
        <v>53</v>
      </c>
      <c r="C44" s="219">
        <f>C32+C36+C40</f>
        <v>110</v>
      </c>
      <c r="D44" s="219">
        <f>D32+D36+D40</f>
        <v>53</v>
      </c>
      <c r="E44" s="219">
        <v>28</v>
      </c>
      <c r="F44" s="220">
        <f>E44/C44*100</f>
        <v>25.454545454545453</v>
      </c>
      <c r="G44" s="219">
        <v>82</v>
      </c>
      <c r="H44" s="220">
        <f>G44/C44*100</f>
        <v>74.545454545454547</v>
      </c>
      <c r="I44" s="219">
        <v>0</v>
      </c>
      <c r="J44" s="220">
        <f>I44/C44*100</f>
        <v>0</v>
      </c>
    </row>
    <row r="45" spans="1:10" ht="18" customHeight="1" x14ac:dyDescent="0.25">
      <c r="A45" s="130"/>
      <c r="B45" s="42" t="s">
        <v>54</v>
      </c>
      <c r="C45" s="221"/>
      <c r="D45" s="221"/>
      <c r="E45" s="221"/>
      <c r="F45" s="222"/>
      <c r="G45" s="221"/>
      <c r="H45" s="222"/>
      <c r="I45" s="221"/>
      <c r="J45" s="222"/>
    </row>
    <row r="46" spans="1:10" ht="18" customHeight="1" x14ac:dyDescent="0.25">
      <c r="A46" s="130"/>
      <c r="B46" s="20" t="s">
        <v>55</v>
      </c>
      <c r="C46" s="221"/>
      <c r="D46" s="221"/>
      <c r="E46" s="221"/>
      <c r="F46" s="222"/>
      <c r="G46" s="221"/>
      <c r="H46" s="222"/>
      <c r="I46" s="221"/>
      <c r="J46" s="222"/>
    </row>
    <row r="47" spans="1:10" ht="18" customHeight="1" x14ac:dyDescent="0.25">
      <c r="A47" s="131"/>
      <c r="B47" s="43" t="s">
        <v>133</v>
      </c>
      <c r="C47" s="225"/>
      <c r="D47" s="225"/>
      <c r="E47" s="225"/>
      <c r="F47" s="226"/>
      <c r="G47" s="225"/>
      <c r="H47" s="226"/>
      <c r="I47" s="225"/>
      <c r="J47" s="226"/>
    </row>
    <row r="48" spans="1:10" ht="18" customHeight="1" x14ac:dyDescent="0.25">
      <c r="A48" s="129" t="s">
        <v>59</v>
      </c>
      <c r="B48" s="19" t="s">
        <v>53</v>
      </c>
      <c r="C48" s="92">
        <v>38</v>
      </c>
      <c r="D48" s="88">
        <v>17</v>
      </c>
      <c r="E48" s="219">
        <v>11</v>
      </c>
      <c r="F48" s="220">
        <f>E48/C48*100</f>
        <v>28.947368421052634</v>
      </c>
      <c r="G48" s="219">
        <v>27</v>
      </c>
      <c r="H48" s="220">
        <f>G48/C48*100</f>
        <v>71.05263157894737</v>
      </c>
      <c r="I48" s="219">
        <v>0</v>
      </c>
      <c r="J48" s="220">
        <f>I48/C48*100</f>
        <v>0</v>
      </c>
    </row>
    <row r="49" spans="1:10" ht="18" customHeight="1" x14ac:dyDescent="0.25">
      <c r="A49" s="130"/>
      <c r="B49" s="42" t="s">
        <v>54</v>
      </c>
      <c r="C49" s="221"/>
      <c r="D49" s="221"/>
      <c r="E49" s="221"/>
      <c r="F49" s="222"/>
      <c r="G49" s="221"/>
      <c r="H49" s="222"/>
      <c r="I49" s="221"/>
      <c r="J49" s="222"/>
    </row>
    <row r="50" spans="1:10" ht="18" customHeight="1" x14ac:dyDescent="0.25">
      <c r="A50" s="130"/>
      <c r="B50" s="20" t="s">
        <v>55</v>
      </c>
      <c r="C50" s="223"/>
      <c r="D50" s="223"/>
      <c r="E50" s="223"/>
      <c r="F50" s="224"/>
      <c r="G50" s="223"/>
      <c r="H50" s="224"/>
      <c r="I50" s="223"/>
      <c r="J50" s="224"/>
    </row>
    <row r="51" spans="1:10" ht="18" customHeight="1" x14ac:dyDescent="0.25">
      <c r="A51" s="131"/>
      <c r="B51" s="43" t="s">
        <v>133</v>
      </c>
      <c r="C51" s="225"/>
      <c r="D51" s="225"/>
      <c r="E51" s="225"/>
      <c r="F51" s="226"/>
      <c r="G51" s="225"/>
      <c r="H51" s="226"/>
      <c r="I51" s="225"/>
      <c r="J51" s="226"/>
    </row>
    <row r="52" spans="1:10" ht="18" customHeight="1" x14ac:dyDescent="0.25">
      <c r="A52" s="129" t="s">
        <v>60</v>
      </c>
      <c r="B52" s="19" t="s">
        <v>53</v>
      </c>
      <c r="C52" s="92">
        <v>38</v>
      </c>
      <c r="D52" s="88">
        <v>17</v>
      </c>
      <c r="E52" s="219">
        <v>8</v>
      </c>
      <c r="F52" s="220">
        <f>E52/C52*100</f>
        <v>21.052631578947366</v>
      </c>
      <c r="G52" s="219">
        <v>30</v>
      </c>
      <c r="H52" s="220">
        <f>G52/C52*100</f>
        <v>78.94736842105263</v>
      </c>
      <c r="I52" s="219">
        <v>0</v>
      </c>
      <c r="J52" s="220">
        <f>I52/C52*100</f>
        <v>0</v>
      </c>
    </row>
    <row r="53" spans="1:10" ht="18" customHeight="1" x14ac:dyDescent="0.25">
      <c r="A53" s="130"/>
      <c r="B53" s="42" t="s">
        <v>54</v>
      </c>
      <c r="C53" s="221"/>
      <c r="D53" s="221"/>
      <c r="E53" s="221"/>
      <c r="F53" s="222"/>
      <c r="G53" s="221"/>
      <c r="H53" s="222"/>
      <c r="I53" s="221"/>
      <c r="J53" s="222"/>
    </row>
    <row r="54" spans="1:10" ht="18" customHeight="1" x14ac:dyDescent="0.25">
      <c r="A54" s="130"/>
      <c r="B54" s="20" t="s">
        <v>55</v>
      </c>
      <c r="C54" s="223"/>
      <c r="D54" s="223"/>
      <c r="E54" s="223"/>
      <c r="F54" s="224"/>
      <c r="G54" s="223"/>
      <c r="H54" s="224"/>
      <c r="I54" s="223"/>
      <c r="J54" s="224"/>
    </row>
    <row r="55" spans="1:10" ht="18" customHeight="1" x14ac:dyDescent="0.25">
      <c r="A55" s="131"/>
      <c r="B55" s="43" t="s">
        <v>133</v>
      </c>
      <c r="C55" s="225"/>
      <c r="D55" s="225"/>
      <c r="E55" s="225"/>
      <c r="F55" s="226"/>
      <c r="G55" s="225"/>
      <c r="H55" s="226"/>
      <c r="I55" s="225"/>
      <c r="J55" s="226"/>
    </row>
    <row r="56" spans="1:10" ht="18" customHeight="1" x14ac:dyDescent="0.25">
      <c r="A56" s="129" t="s">
        <v>61</v>
      </c>
      <c r="B56" s="19" t="s">
        <v>53</v>
      </c>
      <c r="C56" s="92">
        <v>35</v>
      </c>
      <c r="D56" s="88">
        <v>13</v>
      </c>
      <c r="E56" s="219">
        <v>8</v>
      </c>
      <c r="F56" s="220">
        <f>E56/C56*100</f>
        <v>22.857142857142858</v>
      </c>
      <c r="G56" s="219">
        <v>27</v>
      </c>
      <c r="H56" s="220">
        <f>G56/C56*100</f>
        <v>77.142857142857153</v>
      </c>
      <c r="I56" s="219">
        <v>0</v>
      </c>
      <c r="J56" s="220">
        <f>I56/C56*100</f>
        <v>0</v>
      </c>
    </row>
    <row r="57" spans="1:10" ht="18" customHeight="1" x14ac:dyDescent="0.25">
      <c r="A57" s="137"/>
      <c r="B57" s="42" t="s">
        <v>54</v>
      </c>
      <c r="C57" s="221"/>
      <c r="D57" s="221"/>
      <c r="E57" s="221"/>
      <c r="F57" s="222"/>
      <c r="G57" s="221"/>
      <c r="H57" s="222"/>
      <c r="I57" s="221"/>
      <c r="J57" s="222"/>
    </row>
    <row r="58" spans="1:10" ht="18" customHeight="1" x14ac:dyDescent="0.25">
      <c r="A58" s="130"/>
      <c r="B58" s="20" t="s">
        <v>55</v>
      </c>
      <c r="C58" s="223"/>
      <c r="D58" s="223"/>
      <c r="E58" s="223"/>
      <c r="F58" s="224"/>
      <c r="G58" s="223"/>
      <c r="H58" s="224"/>
      <c r="I58" s="223"/>
      <c r="J58" s="224"/>
    </row>
    <row r="59" spans="1:10" ht="18" customHeight="1" x14ac:dyDescent="0.25">
      <c r="A59" s="131"/>
      <c r="B59" s="43" t="s">
        <v>133</v>
      </c>
      <c r="C59" s="225"/>
      <c r="D59" s="225"/>
      <c r="E59" s="225"/>
      <c r="F59" s="226"/>
      <c r="G59" s="225"/>
      <c r="H59" s="226"/>
      <c r="I59" s="225"/>
      <c r="J59" s="226"/>
    </row>
    <row r="60" spans="1:10" ht="18" customHeight="1" x14ac:dyDescent="0.25">
      <c r="A60" s="129" t="s">
        <v>85</v>
      </c>
      <c r="B60" s="19" t="s">
        <v>53</v>
      </c>
      <c r="C60" s="219">
        <f>C48+C52+C56</f>
        <v>111</v>
      </c>
      <c r="D60" s="219">
        <f t="shared" ref="D60:I60" si="1">D48+D52+D56</f>
        <v>47</v>
      </c>
      <c r="E60" s="219">
        <v>27</v>
      </c>
      <c r="F60" s="220">
        <f>E60/C60*100</f>
        <v>24.324324324324326</v>
      </c>
      <c r="G60" s="219">
        <v>84</v>
      </c>
      <c r="H60" s="220">
        <f t="shared" ref="H60" si="2">G60/C60*100</f>
        <v>75.675675675675677</v>
      </c>
      <c r="I60" s="219">
        <v>0</v>
      </c>
      <c r="J60" s="220">
        <f>I60/C60*100</f>
        <v>0</v>
      </c>
    </row>
    <row r="61" spans="1:10" ht="18" customHeight="1" x14ac:dyDescent="0.25">
      <c r="A61" s="130"/>
      <c r="B61" s="42" t="s">
        <v>54</v>
      </c>
      <c r="C61" s="221"/>
      <c r="D61" s="221"/>
      <c r="E61" s="221"/>
      <c r="F61" s="222"/>
      <c r="G61" s="221"/>
      <c r="H61" s="220"/>
      <c r="I61" s="221"/>
      <c r="J61" s="222"/>
    </row>
    <row r="62" spans="1:10" ht="18" customHeight="1" x14ac:dyDescent="0.25">
      <c r="A62" s="130"/>
      <c r="B62" s="20" t="s">
        <v>55</v>
      </c>
      <c r="C62" s="223"/>
      <c r="D62" s="223"/>
      <c r="E62" s="223"/>
      <c r="F62" s="224"/>
      <c r="G62" s="223"/>
      <c r="H62" s="224"/>
      <c r="I62" s="223"/>
      <c r="J62" s="224"/>
    </row>
    <row r="63" spans="1:10" ht="18" customHeight="1" x14ac:dyDescent="0.25">
      <c r="A63" s="131"/>
      <c r="B63" s="43" t="s">
        <v>133</v>
      </c>
      <c r="C63" s="225"/>
      <c r="D63" s="225"/>
      <c r="E63" s="225"/>
      <c r="F63" s="226"/>
      <c r="G63" s="225"/>
      <c r="H63" s="226"/>
      <c r="I63" s="225"/>
      <c r="J63" s="226"/>
    </row>
    <row r="64" spans="1:10" ht="18" customHeight="1" x14ac:dyDescent="0.25">
      <c r="A64" s="129" t="s">
        <v>83</v>
      </c>
      <c r="B64" s="44" t="s">
        <v>53</v>
      </c>
      <c r="C64" s="219">
        <f>C28+C44+C60</f>
        <v>395</v>
      </c>
      <c r="D64" s="219">
        <f t="shared" ref="D64:I64" si="3">D28+D44+D60</f>
        <v>184</v>
      </c>
      <c r="E64" s="219">
        <f>E28+E44+E60</f>
        <v>108</v>
      </c>
      <c r="F64" s="220">
        <f>E64/C64*100</f>
        <v>27.341772151898734</v>
      </c>
      <c r="G64" s="219">
        <f t="shared" si="3"/>
        <v>287</v>
      </c>
      <c r="H64" s="220">
        <f>G64/C64*100</f>
        <v>72.658227848101262</v>
      </c>
      <c r="I64" s="219">
        <f t="shared" si="3"/>
        <v>0</v>
      </c>
      <c r="J64" s="220">
        <f>I64/C64*100</f>
        <v>0</v>
      </c>
    </row>
    <row r="65" spans="1:10" ht="18" customHeight="1" x14ac:dyDescent="0.25">
      <c r="A65" s="130"/>
      <c r="B65" s="45" t="s">
        <v>54</v>
      </c>
      <c r="C65" s="221"/>
      <c r="D65" s="221"/>
      <c r="E65" s="221"/>
      <c r="F65" s="222"/>
      <c r="G65" s="221"/>
      <c r="H65" s="222"/>
      <c r="I65" s="221"/>
      <c r="J65" s="222"/>
    </row>
    <row r="66" spans="1:10" ht="18" customHeight="1" x14ac:dyDescent="0.25">
      <c r="A66" s="130"/>
      <c r="B66" s="46" t="s">
        <v>55</v>
      </c>
      <c r="C66" s="223"/>
      <c r="D66" s="223"/>
      <c r="E66" s="223"/>
      <c r="F66" s="224"/>
      <c r="G66" s="223"/>
      <c r="H66" s="224"/>
      <c r="I66" s="223"/>
      <c r="J66" s="224"/>
    </row>
    <row r="67" spans="1:10" ht="18" customHeight="1" x14ac:dyDescent="0.25">
      <c r="A67" s="131"/>
      <c r="B67" s="47" t="s">
        <v>133</v>
      </c>
      <c r="C67" s="225"/>
      <c r="D67" s="225"/>
      <c r="E67" s="225"/>
      <c r="F67" s="226"/>
      <c r="G67" s="225"/>
      <c r="H67" s="226"/>
      <c r="I67" s="225"/>
      <c r="J67" s="226"/>
    </row>
    <row r="68" spans="1:10" ht="15" customHeight="1" x14ac:dyDescent="0.25"/>
    <row r="69" spans="1:10" ht="15" customHeight="1" x14ac:dyDescent="0.25"/>
    <row r="70" spans="1:10" ht="15" customHeight="1" x14ac:dyDescent="0.25"/>
    <row r="71" spans="1:10" ht="15" customHeight="1" x14ac:dyDescent="0.25"/>
    <row r="72" spans="1:10" ht="15" customHeight="1" x14ac:dyDescent="0.25"/>
    <row r="73" spans="1:10" ht="15" customHeight="1" x14ac:dyDescent="0.25"/>
    <row r="74" spans="1:10" ht="15" customHeight="1" x14ac:dyDescent="0.25"/>
    <row r="75" spans="1:10" ht="15" customHeight="1" x14ac:dyDescent="0.25"/>
    <row r="76" spans="1:10" ht="15" customHeight="1" x14ac:dyDescent="0.25"/>
    <row r="77" spans="1:10" ht="15" customHeight="1" x14ac:dyDescent="0.25"/>
    <row r="78" spans="1:10" ht="15" customHeight="1" x14ac:dyDescent="0.25"/>
    <row r="79" spans="1:10" ht="15" customHeight="1" x14ac:dyDescent="0.25"/>
    <row r="80" spans="1:1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20.25" customHeight="1" x14ac:dyDescent="0.25"/>
    <row r="98" ht="20.25" customHeight="1" x14ac:dyDescent="0.25"/>
    <row r="99" ht="20.25" customHeight="1" x14ac:dyDescent="0.25"/>
    <row r="100" ht="20.25" customHeight="1" x14ac:dyDescent="0.25"/>
    <row r="101" ht="20.25" customHeight="1" x14ac:dyDescent="0.25"/>
    <row r="102" ht="20.25" customHeight="1" x14ac:dyDescent="0.25"/>
    <row r="103" ht="20.25" customHeight="1" x14ac:dyDescent="0.25"/>
    <row r="104" ht="20.25" customHeight="1" x14ac:dyDescent="0.25"/>
    <row r="105" ht="20.25" customHeight="1" x14ac:dyDescent="0.25"/>
    <row r="106" ht="20.25" customHeight="1" x14ac:dyDescent="0.25"/>
    <row r="107" ht="20.25" customHeight="1" x14ac:dyDescent="0.25"/>
    <row r="108" ht="20.25" customHeight="1" x14ac:dyDescent="0.25"/>
    <row r="109" ht="20.25" customHeight="1" x14ac:dyDescent="0.25"/>
    <row r="110" ht="20.25" customHeight="1" x14ac:dyDescent="0.25"/>
    <row r="111" ht="20.25" customHeight="1" x14ac:dyDescent="0.25"/>
    <row r="112" ht="20.25" customHeight="1" x14ac:dyDescent="0.25"/>
    <row r="113" ht="20.25" customHeight="1" x14ac:dyDescent="0.25"/>
    <row r="114" ht="20.25" customHeight="1" x14ac:dyDescent="0.25"/>
    <row r="115" ht="20.25" customHeight="1" x14ac:dyDescent="0.25"/>
    <row r="116" ht="20.25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5" customHeight="1" x14ac:dyDescent="0.25"/>
    <row r="128" ht="12.75" customHeight="1" x14ac:dyDescent="0.25"/>
    <row r="129" ht="14.2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20.25" customHeight="1" x14ac:dyDescent="0.25"/>
    <row r="163" ht="20.25" customHeight="1" x14ac:dyDescent="0.25"/>
    <row r="164" ht="20.25" customHeight="1" x14ac:dyDescent="0.25"/>
    <row r="165" ht="20.25" customHeight="1" x14ac:dyDescent="0.25"/>
    <row r="166" ht="20.25" customHeight="1" x14ac:dyDescent="0.25"/>
    <row r="167" ht="20.25" customHeight="1" x14ac:dyDescent="0.25"/>
    <row r="168" ht="20.25" customHeight="1" x14ac:dyDescent="0.25"/>
    <row r="169" ht="20.25" customHeight="1" x14ac:dyDescent="0.25"/>
    <row r="170" ht="20.25" customHeight="1" x14ac:dyDescent="0.25"/>
    <row r="171" ht="20.25" customHeight="1" x14ac:dyDescent="0.25"/>
    <row r="172" ht="20.25" customHeight="1" x14ac:dyDescent="0.25"/>
    <row r="173" ht="20.25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20.25" customHeight="1" x14ac:dyDescent="0.25"/>
    <row r="183" ht="20.25" customHeight="1" x14ac:dyDescent="0.25"/>
    <row r="184" ht="20.25" customHeight="1" x14ac:dyDescent="0.25"/>
    <row r="185" ht="20.25" customHeight="1" x14ac:dyDescent="0.25"/>
    <row r="186" ht="20.25" customHeight="1" x14ac:dyDescent="0.25"/>
    <row r="187" ht="20.25" customHeight="1" x14ac:dyDescent="0.25"/>
    <row r="188" ht="20.25" customHeight="1" x14ac:dyDescent="0.25"/>
    <row r="189" ht="20.25" customHeight="1" x14ac:dyDescent="0.25"/>
  </sheetData>
  <mergeCells count="25">
    <mergeCell ref="A56:A59"/>
    <mergeCell ref="A60:A63"/>
    <mergeCell ref="A64:A67"/>
    <mergeCell ref="A32:A35"/>
    <mergeCell ref="A36:A39"/>
    <mergeCell ref="A40:A43"/>
    <mergeCell ref="A44:A47"/>
    <mergeCell ref="A48:A51"/>
    <mergeCell ref="A52:A55"/>
    <mergeCell ref="A8:A11"/>
    <mergeCell ref="A12:A15"/>
    <mergeCell ref="A16:A19"/>
    <mergeCell ref="A20:A23"/>
    <mergeCell ref="A24:A27"/>
    <mergeCell ref="A28:A31"/>
    <mergeCell ref="A1:D1"/>
    <mergeCell ref="A3:J3"/>
    <mergeCell ref="A4:J4"/>
    <mergeCell ref="A6:A7"/>
    <mergeCell ref="B6:B7"/>
    <mergeCell ref="C6:C7"/>
    <mergeCell ref="D6:D7"/>
    <mergeCell ref="E6:F6"/>
    <mergeCell ref="G6:H6"/>
    <mergeCell ref="I6:J6"/>
  </mergeCells>
  <pageMargins left="0.31496062992125984" right="0.31496062992125984" top="0.31496062992125984" bottom="0.31496062992125984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9"/>
  <sheetViews>
    <sheetView zoomScale="55" zoomScaleNormal="55" workbookViewId="0">
      <selection activeCell="A3" sqref="A3:J3"/>
    </sheetView>
  </sheetViews>
  <sheetFormatPr defaultRowHeight="15.75" x14ac:dyDescent="0.25"/>
  <cols>
    <col min="1" max="1" width="8.5" customWidth="1"/>
    <col min="2" max="2" width="7" customWidth="1"/>
    <col min="3" max="5" width="8.625" customWidth="1"/>
    <col min="6" max="6" width="8.625" style="56" customWidth="1"/>
    <col min="7" max="7" width="8.625" customWidth="1"/>
    <col min="8" max="8" width="8.625" style="56" customWidth="1"/>
    <col min="9" max="9" width="8.625" customWidth="1"/>
    <col min="10" max="10" width="8.625" style="56" customWidth="1"/>
  </cols>
  <sheetData>
    <row r="1" spans="1:18" x14ac:dyDescent="0.25">
      <c r="A1" s="138" t="s">
        <v>134</v>
      </c>
      <c r="B1" s="138"/>
      <c r="C1" s="138"/>
      <c r="D1" s="138"/>
      <c r="G1" s="16"/>
      <c r="H1" s="60"/>
      <c r="I1" s="16"/>
      <c r="J1" s="60"/>
      <c r="K1" s="16"/>
      <c r="L1" s="16"/>
      <c r="M1" s="16"/>
      <c r="N1" s="16"/>
      <c r="O1" s="16"/>
      <c r="P1" s="16"/>
      <c r="Q1" s="16"/>
      <c r="R1" s="16"/>
    </row>
    <row r="2" spans="1:18" ht="7.5" customHeight="1" x14ac:dyDescent="0.25">
      <c r="A2" s="103"/>
      <c r="B2" s="103"/>
      <c r="C2" s="103"/>
      <c r="D2" s="103"/>
      <c r="G2" s="16"/>
      <c r="H2" s="60"/>
      <c r="I2" s="16"/>
      <c r="J2" s="60"/>
      <c r="K2" s="16"/>
      <c r="L2" s="16"/>
      <c r="M2" s="16"/>
      <c r="N2" s="16"/>
      <c r="O2" s="16"/>
      <c r="P2" s="16"/>
      <c r="Q2" s="16"/>
      <c r="R2" s="16"/>
    </row>
    <row r="3" spans="1:18" ht="18.75" x14ac:dyDescent="0.3">
      <c r="A3" s="127" t="s">
        <v>144</v>
      </c>
      <c r="B3" s="127"/>
      <c r="C3" s="127"/>
      <c r="D3" s="127"/>
      <c r="E3" s="127"/>
      <c r="F3" s="127"/>
      <c r="G3" s="127"/>
      <c r="H3" s="127"/>
      <c r="I3" s="127"/>
      <c r="J3" s="127"/>
      <c r="K3" s="18"/>
      <c r="L3" s="18"/>
      <c r="M3" s="18"/>
      <c r="N3" s="18"/>
      <c r="O3" s="18"/>
      <c r="P3" s="18"/>
      <c r="Q3" s="18"/>
      <c r="R3" s="18"/>
    </row>
    <row r="4" spans="1:18" ht="18.75" x14ac:dyDescent="0.3">
      <c r="A4" s="127" t="s">
        <v>118</v>
      </c>
      <c r="B4" s="127"/>
      <c r="C4" s="127"/>
      <c r="D4" s="127"/>
      <c r="E4" s="127"/>
      <c r="F4" s="127"/>
      <c r="G4" s="127"/>
      <c r="H4" s="127"/>
      <c r="I4" s="127"/>
      <c r="J4" s="127"/>
      <c r="K4" s="18"/>
      <c r="L4" s="18"/>
      <c r="M4" s="18"/>
      <c r="N4" s="18"/>
      <c r="O4" s="18"/>
      <c r="P4" s="18"/>
      <c r="Q4" s="18"/>
      <c r="R4" s="18"/>
    </row>
    <row r="5" spans="1:18" ht="9.75" customHeight="1" x14ac:dyDescent="0.25"/>
    <row r="6" spans="1:18" ht="15" customHeight="1" x14ac:dyDescent="0.25">
      <c r="A6" s="129" t="s">
        <v>1</v>
      </c>
      <c r="B6" s="129" t="s">
        <v>17</v>
      </c>
      <c r="C6" s="129" t="s">
        <v>15</v>
      </c>
      <c r="D6" s="129" t="s">
        <v>20</v>
      </c>
      <c r="E6" s="132" t="s">
        <v>62</v>
      </c>
      <c r="F6" s="133"/>
      <c r="G6" s="132" t="s">
        <v>38</v>
      </c>
      <c r="H6" s="133"/>
      <c r="I6" s="132" t="s">
        <v>39</v>
      </c>
      <c r="J6" s="133"/>
    </row>
    <row r="7" spans="1:18" ht="20.25" customHeight="1" x14ac:dyDescent="0.25">
      <c r="A7" s="130"/>
      <c r="B7" s="130"/>
      <c r="C7" s="130"/>
      <c r="D7" s="130"/>
      <c r="E7" s="100" t="s">
        <v>16</v>
      </c>
      <c r="F7" s="57" t="s">
        <v>40</v>
      </c>
      <c r="G7" s="100" t="s">
        <v>16</v>
      </c>
      <c r="H7" s="57" t="s">
        <v>40</v>
      </c>
      <c r="I7" s="100" t="s">
        <v>16</v>
      </c>
      <c r="J7" s="57" t="s">
        <v>40</v>
      </c>
    </row>
    <row r="8" spans="1:18" ht="18" customHeight="1" x14ac:dyDescent="0.25">
      <c r="A8" s="129" t="s">
        <v>49</v>
      </c>
      <c r="B8" s="19" t="s">
        <v>53</v>
      </c>
      <c r="C8" s="92">
        <v>35</v>
      </c>
      <c r="D8" s="88">
        <v>17</v>
      </c>
      <c r="E8" s="219">
        <v>8</v>
      </c>
      <c r="F8" s="220">
        <f>E8/C8*100</f>
        <v>22.857142857142858</v>
      </c>
      <c r="G8" s="219">
        <v>24</v>
      </c>
      <c r="H8" s="220">
        <f>G8/C8*100</f>
        <v>68.571428571428569</v>
      </c>
      <c r="I8" s="219">
        <v>3</v>
      </c>
      <c r="J8" s="220">
        <f>I8/C8*100</f>
        <v>8.5714285714285712</v>
      </c>
    </row>
    <row r="9" spans="1:18" ht="18" customHeight="1" x14ac:dyDescent="0.25">
      <c r="A9" s="130"/>
      <c r="B9" s="42" t="s">
        <v>54</v>
      </c>
      <c r="C9" s="221"/>
      <c r="D9" s="221"/>
      <c r="E9" s="221"/>
      <c r="F9" s="222"/>
      <c r="G9" s="221"/>
      <c r="H9" s="222"/>
      <c r="I9" s="221"/>
      <c r="J9" s="222"/>
    </row>
    <row r="10" spans="1:18" ht="18" customHeight="1" x14ac:dyDescent="0.25">
      <c r="A10" s="130"/>
      <c r="B10" s="20" t="s">
        <v>55</v>
      </c>
      <c r="C10" s="223"/>
      <c r="D10" s="223"/>
      <c r="E10" s="223"/>
      <c r="F10" s="224"/>
      <c r="G10" s="223"/>
      <c r="H10" s="224"/>
      <c r="I10" s="223"/>
      <c r="J10" s="224"/>
    </row>
    <row r="11" spans="1:18" ht="18" customHeight="1" x14ac:dyDescent="0.25">
      <c r="A11" s="131"/>
      <c r="B11" s="43" t="s">
        <v>133</v>
      </c>
      <c r="C11" s="225"/>
      <c r="D11" s="225"/>
      <c r="E11" s="225"/>
      <c r="F11" s="226"/>
      <c r="G11" s="225"/>
      <c r="H11" s="226"/>
      <c r="I11" s="225"/>
      <c r="J11" s="226"/>
    </row>
    <row r="12" spans="1:18" ht="18" customHeight="1" x14ac:dyDescent="0.25">
      <c r="A12" s="129" t="s">
        <v>50</v>
      </c>
      <c r="B12" s="19" t="s">
        <v>53</v>
      </c>
      <c r="C12" s="92">
        <v>34</v>
      </c>
      <c r="D12" s="88">
        <v>16</v>
      </c>
      <c r="E12" s="219">
        <v>12</v>
      </c>
      <c r="F12" s="220">
        <f>E12/C12*100</f>
        <v>35.294117647058826</v>
      </c>
      <c r="G12" s="219">
        <v>20</v>
      </c>
      <c r="H12" s="220">
        <f>G12/C12*100</f>
        <v>58.82352941176471</v>
      </c>
      <c r="I12" s="219">
        <v>2</v>
      </c>
      <c r="J12" s="220">
        <f>I12/C12*100</f>
        <v>5.8823529411764701</v>
      </c>
    </row>
    <row r="13" spans="1:18" ht="18" customHeight="1" x14ac:dyDescent="0.25">
      <c r="A13" s="130"/>
      <c r="B13" s="42" t="s">
        <v>54</v>
      </c>
      <c r="C13" s="223"/>
      <c r="D13" s="223"/>
      <c r="E13" s="223"/>
      <c r="F13" s="224"/>
      <c r="G13" s="223"/>
      <c r="H13" s="224"/>
      <c r="I13" s="223"/>
      <c r="J13" s="224"/>
    </row>
    <row r="14" spans="1:18" ht="18" customHeight="1" x14ac:dyDescent="0.25">
      <c r="A14" s="137"/>
      <c r="B14" s="20" t="s">
        <v>55</v>
      </c>
      <c r="C14" s="221"/>
      <c r="D14" s="221"/>
      <c r="E14" s="221"/>
      <c r="F14" s="222"/>
      <c r="G14" s="221"/>
      <c r="H14" s="222"/>
      <c r="I14" s="221"/>
      <c r="J14" s="222"/>
    </row>
    <row r="15" spans="1:18" ht="18" customHeight="1" x14ac:dyDescent="0.25">
      <c r="A15" s="131"/>
      <c r="B15" s="43" t="s">
        <v>133</v>
      </c>
      <c r="C15" s="225"/>
      <c r="D15" s="225"/>
      <c r="E15" s="225"/>
      <c r="F15" s="226"/>
      <c r="G15" s="225"/>
      <c r="H15" s="226"/>
      <c r="I15" s="225"/>
      <c r="J15" s="226"/>
    </row>
    <row r="16" spans="1:18" ht="18" customHeight="1" x14ac:dyDescent="0.25">
      <c r="A16" s="129" t="s">
        <v>51</v>
      </c>
      <c r="B16" s="19" t="s">
        <v>53</v>
      </c>
      <c r="C16" s="92">
        <v>33</v>
      </c>
      <c r="D16" s="88">
        <v>16</v>
      </c>
      <c r="E16" s="219">
        <v>16</v>
      </c>
      <c r="F16" s="220">
        <f>E16/C16*100</f>
        <v>48.484848484848484</v>
      </c>
      <c r="G16" s="219">
        <v>14</v>
      </c>
      <c r="H16" s="220">
        <f>G16/C16*100</f>
        <v>42.424242424242422</v>
      </c>
      <c r="I16" s="219">
        <v>3</v>
      </c>
      <c r="J16" s="220">
        <f>I16/C16*100</f>
        <v>9.0909090909090917</v>
      </c>
    </row>
    <row r="17" spans="1:10" ht="18" customHeight="1" x14ac:dyDescent="0.25">
      <c r="A17" s="130"/>
      <c r="B17" s="42" t="s">
        <v>54</v>
      </c>
      <c r="C17" s="221"/>
      <c r="D17" s="221"/>
      <c r="E17" s="221"/>
      <c r="F17" s="222"/>
      <c r="G17" s="221"/>
      <c r="H17" s="222"/>
      <c r="I17" s="221"/>
      <c r="J17" s="222"/>
    </row>
    <row r="18" spans="1:10" ht="18" customHeight="1" x14ac:dyDescent="0.25">
      <c r="A18" s="130"/>
      <c r="B18" s="20" t="s">
        <v>55</v>
      </c>
      <c r="C18" s="223"/>
      <c r="D18" s="223"/>
      <c r="E18" s="223"/>
      <c r="F18" s="224"/>
      <c r="G18" s="223"/>
      <c r="H18" s="224"/>
      <c r="I18" s="223"/>
      <c r="J18" s="224"/>
    </row>
    <row r="19" spans="1:10" ht="18" customHeight="1" x14ac:dyDescent="0.25">
      <c r="A19" s="131"/>
      <c r="B19" s="43" t="s">
        <v>133</v>
      </c>
      <c r="C19" s="225"/>
      <c r="D19" s="225"/>
      <c r="E19" s="225"/>
      <c r="F19" s="226"/>
      <c r="G19" s="225"/>
      <c r="H19" s="226"/>
      <c r="I19" s="225"/>
      <c r="J19" s="226"/>
    </row>
    <row r="20" spans="1:10" ht="18" customHeight="1" x14ac:dyDescent="0.25">
      <c r="A20" s="129" t="s">
        <v>169</v>
      </c>
      <c r="B20" s="19" t="s">
        <v>53</v>
      </c>
      <c r="C20" s="92">
        <v>36</v>
      </c>
      <c r="D20" s="88">
        <v>17</v>
      </c>
      <c r="E20" s="219">
        <v>3</v>
      </c>
      <c r="F20" s="220">
        <f>E20/C20*100</f>
        <v>8.3333333333333321</v>
      </c>
      <c r="G20" s="219">
        <v>31</v>
      </c>
      <c r="H20" s="220">
        <f>G20/C20*100</f>
        <v>86.111111111111114</v>
      </c>
      <c r="I20" s="219">
        <v>2</v>
      </c>
      <c r="J20" s="220">
        <f>I20/C20*100</f>
        <v>5.5555555555555554</v>
      </c>
    </row>
    <row r="21" spans="1:10" ht="18" customHeight="1" x14ac:dyDescent="0.25">
      <c r="A21" s="130"/>
      <c r="B21" s="42" t="s">
        <v>54</v>
      </c>
      <c r="C21" s="221"/>
      <c r="D21" s="221"/>
      <c r="E21" s="221"/>
      <c r="F21" s="222"/>
      <c r="G21" s="221"/>
      <c r="H21" s="222"/>
      <c r="I21" s="221"/>
      <c r="J21" s="222"/>
    </row>
    <row r="22" spans="1:10" ht="18" customHeight="1" x14ac:dyDescent="0.25">
      <c r="A22" s="130"/>
      <c r="B22" s="20" t="s">
        <v>55</v>
      </c>
      <c r="C22" s="223"/>
      <c r="D22" s="223"/>
      <c r="E22" s="223"/>
      <c r="F22" s="224"/>
      <c r="G22" s="223"/>
      <c r="H22" s="224"/>
      <c r="I22" s="223"/>
      <c r="J22" s="224"/>
    </row>
    <row r="23" spans="1:10" ht="18" customHeight="1" x14ac:dyDescent="0.25">
      <c r="A23" s="131"/>
      <c r="B23" s="43" t="s">
        <v>133</v>
      </c>
      <c r="C23" s="225"/>
      <c r="D23" s="225"/>
      <c r="E23" s="225"/>
      <c r="F23" s="226"/>
      <c r="G23" s="225"/>
      <c r="H23" s="226"/>
      <c r="I23" s="225"/>
      <c r="J23" s="226"/>
    </row>
    <row r="24" spans="1:10" ht="18" customHeight="1" x14ac:dyDescent="0.25">
      <c r="A24" s="129" t="s">
        <v>170</v>
      </c>
      <c r="B24" s="19" t="s">
        <v>53</v>
      </c>
      <c r="C24" s="92">
        <v>36</v>
      </c>
      <c r="D24" s="88">
        <v>18</v>
      </c>
      <c r="E24" s="219">
        <v>7</v>
      </c>
      <c r="F24" s="220">
        <f>E24/C24*100</f>
        <v>19.444444444444446</v>
      </c>
      <c r="G24" s="219">
        <v>27</v>
      </c>
      <c r="H24" s="220">
        <f>G24/C24*100</f>
        <v>75</v>
      </c>
      <c r="I24" s="219">
        <v>2</v>
      </c>
      <c r="J24" s="220">
        <f>I24/C24*100</f>
        <v>5.5555555555555554</v>
      </c>
    </row>
    <row r="25" spans="1:10" ht="18" customHeight="1" x14ac:dyDescent="0.25">
      <c r="A25" s="137"/>
      <c r="B25" s="42" t="s">
        <v>54</v>
      </c>
      <c r="C25" s="221"/>
      <c r="D25" s="221"/>
      <c r="E25" s="221"/>
      <c r="F25" s="222"/>
      <c r="G25" s="221"/>
      <c r="H25" s="222"/>
      <c r="I25" s="221"/>
      <c r="J25" s="222"/>
    </row>
    <row r="26" spans="1:10" ht="18" customHeight="1" x14ac:dyDescent="0.25">
      <c r="A26" s="130"/>
      <c r="B26" s="20" t="s">
        <v>55</v>
      </c>
      <c r="C26" s="223"/>
      <c r="D26" s="223"/>
      <c r="E26" s="223"/>
      <c r="F26" s="224"/>
      <c r="G26" s="223"/>
      <c r="H26" s="224"/>
      <c r="I26" s="223"/>
      <c r="J26" s="224"/>
    </row>
    <row r="27" spans="1:10" ht="18" customHeight="1" x14ac:dyDescent="0.25">
      <c r="A27" s="131"/>
      <c r="B27" s="43" t="s">
        <v>133</v>
      </c>
      <c r="C27" s="225"/>
      <c r="D27" s="225"/>
      <c r="E27" s="225"/>
      <c r="F27" s="226"/>
      <c r="G27" s="225"/>
      <c r="H27" s="226"/>
      <c r="I27" s="225"/>
      <c r="J27" s="226"/>
    </row>
    <row r="28" spans="1:10" ht="18" customHeight="1" x14ac:dyDescent="0.25">
      <c r="A28" s="129" t="s">
        <v>81</v>
      </c>
      <c r="B28" s="19" t="s">
        <v>53</v>
      </c>
      <c r="C28" s="219">
        <f>C8+C12+C16+C20+C24</f>
        <v>174</v>
      </c>
      <c r="D28" s="219">
        <f t="shared" ref="D28" si="0">D8+D12+D16+D20+D24</f>
        <v>84</v>
      </c>
      <c r="E28" s="219">
        <v>46</v>
      </c>
      <c r="F28" s="220">
        <f>E28/C28*100</f>
        <v>26.436781609195403</v>
      </c>
      <c r="G28" s="219">
        <v>116</v>
      </c>
      <c r="H28" s="220">
        <f>G28/C28*100</f>
        <v>66.666666666666657</v>
      </c>
      <c r="I28" s="219">
        <v>12</v>
      </c>
      <c r="J28" s="220">
        <f>I28/C28*100</f>
        <v>6.8965517241379306</v>
      </c>
    </row>
    <row r="29" spans="1:10" ht="18" customHeight="1" x14ac:dyDescent="0.25">
      <c r="A29" s="130"/>
      <c r="B29" s="42" t="s">
        <v>54</v>
      </c>
      <c r="C29" s="221"/>
      <c r="D29" s="221"/>
      <c r="E29" s="221"/>
      <c r="F29" s="222"/>
      <c r="G29" s="221"/>
      <c r="H29" s="222"/>
      <c r="I29" s="221"/>
      <c r="J29" s="222"/>
    </row>
    <row r="30" spans="1:10" ht="18" customHeight="1" x14ac:dyDescent="0.25">
      <c r="A30" s="130"/>
      <c r="B30" s="20" t="s">
        <v>55</v>
      </c>
      <c r="C30" s="221"/>
      <c r="D30" s="221"/>
      <c r="E30" s="221"/>
      <c r="F30" s="222"/>
      <c r="G30" s="221"/>
      <c r="H30" s="222"/>
      <c r="I30" s="221"/>
      <c r="J30" s="222"/>
    </row>
    <row r="31" spans="1:10" ht="18" customHeight="1" x14ac:dyDescent="0.25">
      <c r="A31" s="131"/>
      <c r="B31" s="43" t="s">
        <v>133</v>
      </c>
      <c r="C31" s="225"/>
      <c r="D31" s="225"/>
      <c r="E31" s="225"/>
      <c r="F31" s="226"/>
      <c r="G31" s="225"/>
      <c r="H31" s="226"/>
      <c r="I31" s="225"/>
      <c r="J31" s="226"/>
    </row>
    <row r="32" spans="1:10" ht="18" customHeight="1" x14ac:dyDescent="0.25">
      <c r="A32" s="129" t="s">
        <v>56</v>
      </c>
      <c r="B32" s="19" t="s">
        <v>53</v>
      </c>
      <c r="C32" s="92">
        <v>37</v>
      </c>
      <c r="D32" s="88">
        <v>17</v>
      </c>
      <c r="E32" s="219">
        <v>13</v>
      </c>
      <c r="F32" s="220">
        <f>E32/C32*100</f>
        <v>35.135135135135137</v>
      </c>
      <c r="G32" s="219">
        <v>23</v>
      </c>
      <c r="H32" s="220">
        <f>G32/C32*100</f>
        <v>62.162162162162161</v>
      </c>
      <c r="I32" s="219">
        <v>1</v>
      </c>
      <c r="J32" s="220">
        <f>I32/C32*100</f>
        <v>2.7027027027027026</v>
      </c>
    </row>
    <row r="33" spans="1:10" ht="18" customHeight="1" x14ac:dyDescent="0.25">
      <c r="A33" s="130"/>
      <c r="B33" s="42" t="s">
        <v>54</v>
      </c>
      <c r="C33" s="221"/>
      <c r="D33" s="221"/>
      <c r="E33" s="221"/>
      <c r="F33" s="222"/>
      <c r="G33" s="221"/>
      <c r="H33" s="222"/>
      <c r="I33" s="221"/>
      <c r="J33" s="222"/>
    </row>
    <row r="34" spans="1:10" ht="18" customHeight="1" x14ac:dyDescent="0.25">
      <c r="A34" s="130"/>
      <c r="B34" s="20" t="s">
        <v>55</v>
      </c>
      <c r="C34" s="223"/>
      <c r="D34" s="223"/>
      <c r="E34" s="223"/>
      <c r="F34" s="224"/>
      <c r="G34" s="223"/>
      <c r="H34" s="224"/>
      <c r="I34" s="223"/>
      <c r="J34" s="224"/>
    </row>
    <row r="35" spans="1:10" ht="18" customHeight="1" x14ac:dyDescent="0.25">
      <c r="A35" s="131"/>
      <c r="B35" s="43" t="s">
        <v>133</v>
      </c>
      <c r="C35" s="225"/>
      <c r="D35" s="225"/>
      <c r="E35" s="225"/>
      <c r="F35" s="226"/>
      <c r="G35" s="225"/>
      <c r="H35" s="226"/>
      <c r="I35" s="225"/>
      <c r="J35" s="226"/>
    </row>
    <row r="36" spans="1:10" ht="18" customHeight="1" x14ac:dyDescent="0.25">
      <c r="A36" s="129" t="s">
        <v>57</v>
      </c>
      <c r="B36" s="19" t="s">
        <v>53</v>
      </c>
      <c r="C36" s="92">
        <v>37</v>
      </c>
      <c r="D36" s="88">
        <v>18</v>
      </c>
      <c r="E36" s="219">
        <v>11</v>
      </c>
      <c r="F36" s="220">
        <f>E36/C36*100</f>
        <v>29.72972972972973</v>
      </c>
      <c r="G36" s="219">
        <v>22</v>
      </c>
      <c r="H36" s="220">
        <f>G36/C36*100</f>
        <v>59.45945945945946</v>
      </c>
      <c r="I36" s="219">
        <v>4</v>
      </c>
      <c r="J36" s="220">
        <f>I36/C36*100</f>
        <v>10.810810810810811</v>
      </c>
    </row>
    <row r="37" spans="1:10" ht="18" customHeight="1" x14ac:dyDescent="0.25">
      <c r="A37" s="130"/>
      <c r="B37" s="42" t="s">
        <v>54</v>
      </c>
      <c r="C37" s="221"/>
      <c r="D37" s="221"/>
      <c r="E37" s="221"/>
      <c r="F37" s="222"/>
      <c r="G37" s="221"/>
      <c r="H37" s="222"/>
      <c r="I37" s="221"/>
      <c r="J37" s="222"/>
    </row>
    <row r="38" spans="1:10" ht="18" customHeight="1" x14ac:dyDescent="0.25">
      <c r="A38" s="130"/>
      <c r="B38" s="20" t="s">
        <v>55</v>
      </c>
      <c r="C38" s="223"/>
      <c r="D38" s="223"/>
      <c r="E38" s="223"/>
      <c r="F38" s="224"/>
      <c r="G38" s="223"/>
      <c r="H38" s="224"/>
      <c r="I38" s="223"/>
      <c r="J38" s="224"/>
    </row>
    <row r="39" spans="1:10" ht="18" customHeight="1" x14ac:dyDescent="0.25">
      <c r="A39" s="131"/>
      <c r="B39" s="43" t="s">
        <v>133</v>
      </c>
      <c r="C39" s="225"/>
      <c r="D39" s="225"/>
      <c r="E39" s="225"/>
      <c r="F39" s="226"/>
      <c r="G39" s="225"/>
      <c r="H39" s="226"/>
      <c r="I39" s="225"/>
      <c r="J39" s="226"/>
    </row>
    <row r="40" spans="1:10" ht="18" customHeight="1" x14ac:dyDescent="0.25">
      <c r="A40" s="129" t="s">
        <v>58</v>
      </c>
      <c r="B40" s="19" t="s">
        <v>53</v>
      </c>
      <c r="C40" s="92">
        <v>36</v>
      </c>
      <c r="D40" s="88">
        <v>18</v>
      </c>
      <c r="E40" s="219">
        <v>10</v>
      </c>
      <c r="F40" s="220">
        <f>E40/C40*100</f>
        <v>27.777777777777779</v>
      </c>
      <c r="G40" s="219">
        <v>22</v>
      </c>
      <c r="H40" s="220">
        <f>G40/C40*100</f>
        <v>61.111111111111114</v>
      </c>
      <c r="I40" s="219">
        <v>4</v>
      </c>
      <c r="J40" s="220">
        <f>I40/C40*100</f>
        <v>11.111111111111111</v>
      </c>
    </row>
    <row r="41" spans="1:10" ht="18" customHeight="1" x14ac:dyDescent="0.25">
      <c r="A41" s="130"/>
      <c r="B41" s="42" t="s">
        <v>54</v>
      </c>
      <c r="C41" s="221"/>
      <c r="D41" s="221"/>
      <c r="E41" s="221"/>
      <c r="F41" s="222"/>
      <c r="G41" s="221"/>
      <c r="H41" s="222"/>
      <c r="I41" s="221"/>
      <c r="J41" s="222"/>
    </row>
    <row r="42" spans="1:10" ht="18" customHeight="1" x14ac:dyDescent="0.25">
      <c r="A42" s="130"/>
      <c r="B42" s="20" t="s">
        <v>55</v>
      </c>
      <c r="C42" s="223"/>
      <c r="D42" s="223"/>
      <c r="E42" s="223"/>
      <c r="F42" s="224"/>
      <c r="G42" s="223"/>
      <c r="H42" s="224"/>
      <c r="I42" s="223"/>
      <c r="J42" s="224"/>
    </row>
    <row r="43" spans="1:10" ht="18" customHeight="1" x14ac:dyDescent="0.25">
      <c r="A43" s="131"/>
      <c r="B43" s="43" t="s">
        <v>133</v>
      </c>
      <c r="C43" s="225"/>
      <c r="D43" s="225"/>
      <c r="E43" s="225"/>
      <c r="F43" s="226"/>
      <c r="G43" s="225"/>
      <c r="H43" s="226"/>
      <c r="I43" s="225"/>
      <c r="J43" s="226"/>
    </row>
    <row r="44" spans="1:10" ht="18" customHeight="1" x14ac:dyDescent="0.25">
      <c r="A44" s="129" t="s">
        <v>82</v>
      </c>
      <c r="B44" s="19" t="s">
        <v>53</v>
      </c>
      <c r="C44" s="219">
        <f>C32+C36+C40</f>
        <v>110</v>
      </c>
      <c r="D44" s="219">
        <f>D32+D36+D40</f>
        <v>53</v>
      </c>
      <c r="E44" s="219">
        <v>34</v>
      </c>
      <c r="F44" s="220">
        <f>E44/C44*100</f>
        <v>30.909090909090907</v>
      </c>
      <c r="G44" s="219">
        <v>67</v>
      </c>
      <c r="H44" s="220">
        <f>G44/C44*100</f>
        <v>60.909090909090914</v>
      </c>
      <c r="I44" s="219">
        <v>9</v>
      </c>
      <c r="J44" s="220">
        <f>I44/C44*100</f>
        <v>8.1818181818181817</v>
      </c>
    </row>
    <row r="45" spans="1:10" ht="18" customHeight="1" x14ac:dyDescent="0.25">
      <c r="A45" s="130"/>
      <c r="B45" s="42" t="s">
        <v>54</v>
      </c>
      <c r="C45" s="221"/>
      <c r="D45" s="221"/>
      <c r="E45" s="221"/>
      <c r="F45" s="222"/>
      <c r="G45" s="221"/>
      <c r="H45" s="222"/>
      <c r="I45" s="221"/>
      <c r="J45" s="222"/>
    </row>
    <row r="46" spans="1:10" ht="18" customHeight="1" x14ac:dyDescent="0.25">
      <c r="A46" s="130"/>
      <c r="B46" s="20" t="s">
        <v>55</v>
      </c>
      <c r="C46" s="221"/>
      <c r="D46" s="221"/>
      <c r="E46" s="221"/>
      <c r="F46" s="222"/>
      <c r="G46" s="221"/>
      <c r="H46" s="222"/>
      <c r="I46" s="221"/>
      <c r="J46" s="222"/>
    </row>
    <row r="47" spans="1:10" ht="18" customHeight="1" x14ac:dyDescent="0.25">
      <c r="A47" s="131"/>
      <c r="B47" s="43" t="s">
        <v>133</v>
      </c>
      <c r="C47" s="225"/>
      <c r="D47" s="225"/>
      <c r="E47" s="225"/>
      <c r="F47" s="226"/>
      <c r="G47" s="225"/>
      <c r="H47" s="226"/>
      <c r="I47" s="225"/>
      <c r="J47" s="226"/>
    </row>
    <row r="48" spans="1:10" ht="18" customHeight="1" x14ac:dyDescent="0.25">
      <c r="A48" s="129" t="s">
        <v>59</v>
      </c>
      <c r="B48" s="19" t="s">
        <v>53</v>
      </c>
      <c r="C48" s="92">
        <v>38</v>
      </c>
      <c r="D48" s="88">
        <v>17</v>
      </c>
      <c r="E48" s="219">
        <v>11</v>
      </c>
      <c r="F48" s="220">
        <f>E48/C48*100</f>
        <v>28.947368421052634</v>
      </c>
      <c r="G48" s="219">
        <v>25</v>
      </c>
      <c r="H48" s="220">
        <f>G48/C48*100</f>
        <v>65.789473684210535</v>
      </c>
      <c r="I48" s="219">
        <v>2</v>
      </c>
      <c r="J48" s="220">
        <f>I48/C48*100</f>
        <v>5.2631578947368416</v>
      </c>
    </row>
    <row r="49" spans="1:10" ht="18" customHeight="1" x14ac:dyDescent="0.25">
      <c r="A49" s="130"/>
      <c r="B49" s="42" t="s">
        <v>54</v>
      </c>
      <c r="C49" s="221"/>
      <c r="D49" s="221"/>
      <c r="E49" s="221"/>
      <c r="F49" s="222"/>
      <c r="G49" s="221"/>
      <c r="H49" s="222"/>
      <c r="I49" s="221"/>
      <c r="J49" s="222"/>
    </row>
    <row r="50" spans="1:10" ht="18" customHeight="1" x14ac:dyDescent="0.25">
      <c r="A50" s="130"/>
      <c r="B50" s="20" t="s">
        <v>55</v>
      </c>
      <c r="C50" s="223"/>
      <c r="D50" s="223"/>
      <c r="E50" s="223"/>
      <c r="F50" s="224"/>
      <c r="G50" s="223"/>
      <c r="H50" s="224"/>
      <c r="I50" s="223"/>
      <c r="J50" s="224"/>
    </row>
    <row r="51" spans="1:10" ht="18" customHeight="1" x14ac:dyDescent="0.25">
      <c r="A51" s="131"/>
      <c r="B51" s="43" t="s">
        <v>133</v>
      </c>
      <c r="C51" s="225"/>
      <c r="D51" s="225"/>
      <c r="E51" s="225"/>
      <c r="F51" s="226"/>
      <c r="G51" s="225"/>
      <c r="H51" s="226"/>
      <c r="I51" s="225"/>
      <c r="J51" s="226"/>
    </row>
    <row r="52" spans="1:10" ht="18" customHeight="1" x14ac:dyDescent="0.25">
      <c r="A52" s="129" t="s">
        <v>60</v>
      </c>
      <c r="B52" s="19" t="s">
        <v>53</v>
      </c>
      <c r="C52" s="92">
        <v>38</v>
      </c>
      <c r="D52" s="88">
        <v>17</v>
      </c>
      <c r="E52" s="219">
        <v>9</v>
      </c>
      <c r="F52" s="220">
        <f>E52/C52*100</f>
        <v>23.684210526315788</v>
      </c>
      <c r="G52" s="219">
        <v>25</v>
      </c>
      <c r="H52" s="220">
        <f>G52/C52*100</f>
        <v>65.789473684210535</v>
      </c>
      <c r="I52" s="219">
        <v>4</v>
      </c>
      <c r="J52" s="220">
        <f>I52/C52*100</f>
        <v>10.526315789473683</v>
      </c>
    </row>
    <row r="53" spans="1:10" ht="18" customHeight="1" x14ac:dyDescent="0.25">
      <c r="A53" s="130"/>
      <c r="B53" s="42" t="s">
        <v>54</v>
      </c>
      <c r="C53" s="221"/>
      <c r="D53" s="221"/>
      <c r="E53" s="221"/>
      <c r="F53" s="222"/>
      <c r="G53" s="221"/>
      <c r="H53" s="222"/>
      <c r="I53" s="221"/>
      <c r="J53" s="222"/>
    </row>
    <row r="54" spans="1:10" ht="18" customHeight="1" x14ac:dyDescent="0.25">
      <c r="A54" s="130"/>
      <c r="B54" s="20" t="s">
        <v>55</v>
      </c>
      <c r="C54" s="223"/>
      <c r="D54" s="223"/>
      <c r="E54" s="223"/>
      <c r="F54" s="224"/>
      <c r="G54" s="223"/>
      <c r="H54" s="224"/>
      <c r="I54" s="223"/>
      <c r="J54" s="224"/>
    </row>
    <row r="55" spans="1:10" ht="18" customHeight="1" x14ac:dyDescent="0.25">
      <c r="A55" s="131"/>
      <c r="B55" s="43" t="s">
        <v>133</v>
      </c>
      <c r="C55" s="225"/>
      <c r="D55" s="225"/>
      <c r="E55" s="225"/>
      <c r="F55" s="226"/>
      <c r="G55" s="225"/>
      <c r="H55" s="226"/>
      <c r="I55" s="225"/>
      <c r="J55" s="226"/>
    </row>
    <row r="56" spans="1:10" ht="18" customHeight="1" x14ac:dyDescent="0.25">
      <c r="A56" s="129" t="s">
        <v>61</v>
      </c>
      <c r="B56" s="19" t="s">
        <v>53</v>
      </c>
      <c r="C56" s="92">
        <v>35</v>
      </c>
      <c r="D56" s="88">
        <v>13</v>
      </c>
      <c r="E56" s="219">
        <v>10</v>
      </c>
      <c r="F56" s="220">
        <f>E56/C56*100</f>
        <v>28.571428571428569</v>
      </c>
      <c r="G56" s="219">
        <v>24</v>
      </c>
      <c r="H56" s="220">
        <f>G56/C56*100</f>
        <v>68.571428571428569</v>
      </c>
      <c r="I56" s="219">
        <v>1</v>
      </c>
      <c r="J56" s="220">
        <f>I56/C56*100</f>
        <v>2.8571428571428572</v>
      </c>
    </row>
    <row r="57" spans="1:10" ht="18" customHeight="1" x14ac:dyDescent="0.25">
      <c r="A57" s="137"/>
      <c r="B57" s="42" t="s">
        <v>54</v>
      </c>
      <c r="C57" s="221"/>
      <c r="D57" s="221"/>
      <c r="E57" s="221"/>
      <c r="F57" s="222"/>
      <c r="G57" s="221"/>
      <c r="H57" s="222"/>
      <c r="I57" s="221"/>
      <c r="J57" s="222"/>
    </row>
    <row r="58" spans="1:10" ht="18" customHeight="1" x14ac:dyDescent="0.25">
      <c r="A58" s="130"/>
      <c r="B58" s="20" t="s">
        <v>55</v>
      </c>
      <c r="C58" s="223"/>
      <c r="D58" s="223"/>
      <c r="E58" s="223"/>
      <c r="F58" s="224"/>
      <c r="G58" s="223"/>
      <c r="H58" s="224"/>
      <c r="I58" s="223"/>
      <c r="J58" s="224"/>
    </row>
    <row r="59" spans="1:10" ht="18" customHeight="1" x14ac:dyDescent="0.25">
      <c r="A59" s="131"/>
      <c r="B59" s="43" t="s">
        <v>133</v>
      </c>
      <c r="C59" s="225"/>
      <c r="D59" s="225"/>
      <c r="E59" s="225"/>
      <c r="F59" s="226"/>
      <c r="G59" s="225"/>
      <c r="H59" s="226"/>
      <c r="I59" s="225"/>
      <c r="J59" s="226"/>
    </row>
    <row r="60" spans="1:10" ht="18" customHeight="1" x14ac:dyDescent="0.25">
      <c r="A60" s="129" t="s">
        <v>85</v>
      </c>
      <c r="B60" s="19" t="s">
        <v>53</v>
      </c>
      <c r="C60" s="219">
        <f>C48+C52+C56</f>
        <v>111</v>
      </c>
      <c r="D60" s="219">
        <f t="shared" ref="D60:I60" si="1">D48+D52+D56</f>
        <v>47</v>
      </c>
      <c r="E60" s="219">
        <v>30</v>
      </c>
      <c r="F60" s="220">
        <f>E60/C60*100</f>
        <v>27.027027027027028</v>
      </c>
      <c r="G60" s="219">
        <v>74</v>
      </c>
      <c r="H60" s="220">
        <f t="shared" ref="H60" si="2">G60/C60*100</f>
        <v>66.666666666666657</v>
      </c>
      <c r="I60" s="219">
        <v>7</v>
      </c>
      <c r="J60" s="220">
        <f>I60/C60*100</f>
        <v>6.3063063063063058</v>
      </c>
    </row>
    <row r="61" spans="1:10" ht="18" customHeight="1" x14ac:dyDescent="0.25">
      <c r="A61" s="130"/>
      <c r="B61" s="42" t="s">
        <v>54</v>
      </c>
      <c r="C61" s="221"/>
      <c r="D61" s="221"/>
      <c r="E61" s="221"/>
      <c r="F61" s="222"/>
      <c r="G61" s="221"/>
      <c r="H61" s="220"/>
      <c r="I61" s="221"/>
      <c r="J61" s="222"/>
    </row>
    <row r="62" spans="1:10" ht="18" customHeight="1" x14ac:dyDescent="0.25">
      <c r="A62" s="130"/>
      <c r="B62" s="20" t="s">
        <v>55</v>
      </c>
      <c r="C62" s="223"/>
      <c r="D62" s="223"/>
      <c r="E62" s="223"/>
      <c r="F62" s="224"/>
      <c r="G62" s="223"/>
      <c r="H62" s="224"/>
      <c r="I62" s="223"/>
      <c r="J62" s="224"/>
    </row>
    <row r="63" spans="1:10" ht="18" customHeight="1" x14ac:dyDescent="0.25">
      <c r="A63" s="131"/>
      <c r="B63" s="43" t="s">
        <v>133</v>
      </c>
      <c r="C63" s="225"/>
      <c r="D63" s="225"/>
      <c r="E63" s="225"/>
      <c r="F63" s="226"/>
      <c r="G63" s="225"/>
      <c r="H63" s="226"/>
      <c r="I63" s="225"/>
      <c r="J63" s="226"/>
    </row>
    <row r="64" spans="1:10" ht="18" customHeight="1" x14ac:dyDescent="0.25">
      <c r="A64" s="129" t="s">
        <v>83</v>
      </c>
      <c r="B64" s="44" t="s">
        <v>53</v>
      </c>
      <c r="C64" s="219">
        <f>C28+C44+C60</f>
        <v>395</v>
      </c>
      <c r="D64" s="219">
        <f t="shared" ref="D64:I64" si="3">D28+D44+D60</f>
        <v>184</v>
      </c>
      <c r="E64" s="219">
        <f t="shared" si="3"/>
        <v>110</v>
      </c>
      <c r="F64" s="220">
        <f>E64/C64*100</f>
        <v>27.848101265822784</v>
      </c>
      <c r="G64" s="219">
        <f t="shared" si="3"/>
        <v>257</v>
      </c>
      <c r="H64" s="220">
        <f>G64/C64*100</f>
        <v>65.063291139240505</v>
      </c>
      <c r="I64" s="219">
        <f t="shared" si="3"/>
        <v>28</v>
      </c>
      <c r="J64" s="220">
        <f>I64/C64*100</f>
        <v>7.0886075949367093</v>
      </c>
    </row>
    <row r="65" spans="1:10" ht="18" customHeight="1" x14ac:dyDescent="0.25">
      <c r="A65" s="130"/>
      <c r="B65" s="45" t="s">
        <v>54</v>
      </c>
      <c r="C65" s="221"/>
      <c r="D65" s="221"/>
      <c r="E65" s="221"/>
      <c r="F65" s="222"/>
      <c r="G65" s="221"/>
      <c r="H65" s="222"/>
      <c r="I65" s="221"/>
      <c r="J65" s="222"/>
    </row>
    <row r="66" spans="1:10" ht="18" customHeight="1" x14ac:dyDescent="0.25">
      <c r="A66" s="130"/>
      <c r="B66" s="46" t="s">
        <v>55</v>
      </c>
      <c r="C66" s="223"/>
      <c r="D66" s="223"/>
      <c r="E66" s="223"/>
      <c r="F66" s="224"/>
      <c r="G66" s="223"/>
      <c r="H66" s="224"/>
      <c r="I66" s="223"/>
      <c r="J66" s="224"/>
    </row>
    <row r="67" spans="1:10" ht="18" customHeight="1" x14ac:dyDescent="0.25">
      <c r="A67" s="131"/>
      <c r="B67" s="47" t="s">
        <v>133</v>
      </c>
      <c r="C67" s="225"/>
      <c r="D67" s="225"/>
      <c r="E67" s="225"/>
      <c r="F67" s="226"/>
      <c r="G67" s="225"/>
      <c r="H67" s="226"/>
      <c r="I67" s="225"/>
      <c r="J67" s="226"/>
    </row>
    <row r="68" spans="1:10" ht="15" customHeight="1" x14ac:dyDescent="0.25"/>
    <row r="69" spans="1:10" ht="15" customHeight="1" x14ac:dyDescent="0.25"/>
    <row r="70" spans="1:10" ht="15" customHeight="1" x14ac:dyDescent="0.25"/>
    <row r="71" spans="1:10" ht="15" customHeight="1" x14ac:dyDescent="0.25"/>
    <row r="72" spans="1:10" ht="15" customHeight="1" x14ac:dyDescent="0.25"/>
    <row r="73" spans="1:10" ht="15" customHeight="1" x14ac:dyDescent="0.25"/>
    <row r="74" spans="1:10" ht="15" customHeight="1" x14ac:dyDescent="0.25"/>
    <row r="75" spans="1:10" ht="15" customHeight="1" x14ac:dyDescent="0.25"/>
    <row r="76" spans="1:10" ht="15" customHeight="1" x14ac:dyDescent="0.25"/>
    <row r="77" spans="1:10" ht="15" customHeight="1" x14ac:dyDescent="0.25"/>
    <row r="78" spans="1:10" ht="15" customHeight="1" x14ac:dyDescent="0.25"/>
    <row r="79" spans="1:10" ht="15" customHeight="1" x14ac:dyDescent="0.25"/>
    <row r="80" spans="1:1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20.25" customHeight="1" x14ac:dyDescent="0.25"/>
    <row r="98" ht="20.25" customHeight="1" x14ac:dyDescent="0.25"/>
    <row r="99" ht="20.25" customHeight="1" x14ac:dyDescent="0.25"/>
    <row r="100" ht="20.25" customHeight="1" x14ac:dyDescent="0.25"/>
    <row r="101" ht="20.25" customHeight="1" x14ac:dyDescent="0.25"/>
    <row r="102" ht="20.25" customHeight="1" x14ac:dyDescent="0.25"/>
    <row r="103" ht="20.25" customHeight="1" x14ac:dyDescent="0.25"/>
    <row r="104" ht="20.25" customHeight="1" x14ac:dyDescent="0.25"/>
    <row r="105" ht="20.25" customHeight="1" x14ac:dyDescent="0.25"/>
    <row r="106" ht="20.25" customHeight="1" x14ac:dyDescent="0.25"/>
    <row r="107" ht="20.25" customHeight="1" x14ac:dyDescent="0.25"/>
    <row r="108" ht="20.25" customHeight="1" x14ac:dyDescent="0.25"/>
    <row r="109" ht="20.25" customHeight="1" x14ac:dyDescent="0.25"/>
    <row r="110" ht="20.25" customHeight="1" x14ac:dyDescent="0.25"/>
    <row r="111" ht="20.25" customHeight="1" x14ac:dyDescent="0.25"/>
    <row r="112" ht="20.25" customHeight="1" x14ac:dyDescent="0.25"/>
    <row r="113" ht="20.25" customHeight="1" x14ac:dyDescent="0.25"/>
    <row r="114" ht="20.25" customHeight="1" x14ac:dyDescent="0.25"/>
    <row r="115" ht="20.25" customHeight="1" x14ac:dyDescent="0.25"/>
    <row r="116" ht="20.25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5" customHeight="1" x14ac:dyDescent="0.25"/>
    <row r="128" ht="12.75" customHeight="1" x14ac:dyDescent="0.25"/>
    <row r="129" ht="14.2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20.25" customHeight="1" x14ac:dyDescent="0.25"/>
    <row r="163" ht="20.25" customHeight="1" x14ac:dyDescent="0.25"/>
    <row r="164" ht="20.25" customHeight="1" x14ac:dyDescent="0.25"/>
    <row r="165" ht="20.25" customHeight="1" x14ac:dyDescent="0.25"/>
    <row r="166" ht="20.25" customHeight="1" x14ac:dyDescent="0.25"/>
    <row r="167" ht="20.25" customHeight="1" x14ac:dyDescent="0.25"/>
    <row r="168" ht="20.25" customHeight="1" x14ac:dyDescent="0.25"/>
    <row r="169" ht="20.25" customHeight="1" x14ac:dyDescent="0.25"/>
    <row r="170" ht="20.25" customHeight="1" x14ac:dyDescent="0.25"/>
    <row r="171" ht="20.25" customHeight="1" x14ac:dyDescent="0.25"/>
    <row r="172" ht="20.25" customHeight="1" x14ac:dyDescent="0.25"/>
    <row r="173" ht="20.25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20.25" customHeight="1" x14ac:dyDescent="0.25"/>
    <row r="183" ht="20.25" customHeight="1" x14ac:dyDescent="0.25"/>
    <row r="184" ht="20.25" customHeight="1" x14ac:dyDescent="0.25"/>
    <row r="185" ht="20.25" customHeight="1" x14ac:dyDescent="0.25"/>
    <row r="186" ht="20.25" customHeight="1" x14ac:dyDescent="0.25"/>
    <row r="187" ht="20.25" customHeight="1" x14ac:dyDescent="0.25"/>
    <row r="188" ht="20.25" customHeight="1" x14ac:dyDescent="0.25"/>
    <row r="189" ht="20.25" customHeight="1" x14ac:dyDescent="0.25"/>
  </sheetData>
  <mergeCells count="25">
    <mergeCell ref="A64:A67"/>
    <mergeCell ref="A40:A43"/>
    <mergeCell ref="A44:A47"/>
    <mergeCell ref="A48:A51"/>
    <mergeCell ref="A52:A55"/>
    <mergeCell ref="A56:A59"/>
    <mergeCell ref="A60:A63"/>
    <mergeCell ref="A16:A19"/>
    <mergeCell ref="A20:A23"/>
    <mergeCell ref="A24:A27"/>
    <mergeCell ref="A28:A31"/>
    <mergeCell ref="A32:A35"/>
    <mergeCell ref="A36:A39"/>
    <mergeCell ref="A8:A11"/>
    <mergeCell ref="A12:A15"/>
    <mergeCell ref="A1:D1"/>
    <mergeCell ref="A3:J3"/>
    <mergeCell ref="A4:J4"/>
    <mergeCell ref="A6:A7"/>
    <mergeCell ref="B6:B7"/>
    <mergeCell ref="C6:C7"/>
    <mergeCell ref="D6:D7"/>
    <mergeCell ref="E6:F6"/>
    <mergeCell ref="G6:H6"/>
    <mergeCell ref="I6:J6"/>
  </mergeCells>
  <pageMargins left="0.31496062992125984" right="0.31496062992125984" top="0.31496062992125984" bottom="0.31496062992125984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5"/>
  <sheetViews>
    <sheetView topLeftCell="A16" zoomScale="70" zoomScaleNormal="70" workbookViewId="0">
      <selection activeCell="C40" sqref="C40:D40"/>
    </sheetView>
  </sheetViews>
  <sheetFormatPr defaultRowHeight="15.75" x14ac:dyDescent="0.25"/>
  <cols>
    <col min="1" max="1" width="8.5" customWidth="1"/>
    <col min="2" max="2" width="7" customWidth="1"/>
    <col min="3" max="10" width="8.625" customWidth="1"/>
  </cols>
  <sheetData>
    <row r="1" spans="1:18" x14ac:dyDescent="0.25">
      <c r="A1" s="138" t="s">
        <v>134</v>
      </c>
      <c r="B1" s="138"/>
      <c r="C1" s="138"/>
      <c r="D1" s="138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ht="7.5" customHeight="1" x14ac:dyDescent="0.25">
      <c r="A2" s="55"/>
      <c r="B2" s="55"/>
      <c r="C2" s="55"/>
      <c r="D2" s="55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ht="18.75" x14ac:dyDescent="0.3">
      <c r="A3" s="127" t="s">
        <v>143</v>
      </c>
      <c r="B3" s="127"/>
      <c r="C3" s="127"/>
      <c r="D3" s="127"/>
      <c r="E3" s="127"/>
      <c r="F3" s="127"/>
      <c r="G3" s="127"/>
      <c r="H3" s="127"/>
      <c r="I3" s="127"/>
      <c r="J3" s="127"/>
      <c r="K3" s="18"/>
      <c r="L3" s="18"/>
      <c r="M3" s="18"/>
      <c r="N3" s="18"/>
      <c r="O3" s="18"/>
      <c r="P3" s="18"/>
      <c r="Q3" s="18"/>
      <c r="R3" s="18"/>
    </row>
    <row r="4" spans="1:18" ht="18.75" x14ac:dyDescent="0.3">
      <c r="A4" s="127" t="s">
        <v>118</v>
      </c>
      <c r="B4" s="127"/>
      <c r="C4" s="127"/>
      <c r="D4" s="127"/>
      <c r="E4" s="127"/>
      <c r="F4" s="127"/>
      <c r="G4" s="127"/>
      <c r="H4" s="127"/>
      <c r="I4" s="127"/>
      <c r="J4" s="127"/>
      <c r="K4" s="18"/>
      <c r="L4" s="18"/>
      <c r="M4" s="18"/>
      <c r="N4" s="18"/>
      <c r="O4" s="18"/>
      <c r="P4" s="18"/>
      <c r="Q4" s="18"/>
      <c r="R4" s="18"/>
    </row>
    <row r="5" spans="1:18" ht="9.75" customHeight="1" x14ac:dyDescent="0.25"/>
    <row r="6" spans="1:18" ht="15" customHeight="1" x14ac:dyDescent="0.25">
      <c r="A6" s="129" t="s">
        <v>1</v>
      </c>
      <c r="B6" s="129" t="s">
        <v>17</v>
      </c>
      <c r="C6" s="129" t="s">
        <v>15</v>
      </c>
      <c r="D6" s="129" t="s">
        <v>20</v>
      </c>
      <c r="E6" s="132" t="s">
        <v>62</v>
      </c>
      <c r="F6" s="133"/>
      <c r="G6" s="132" t="s">
        <v>38</v>
      </c>
      <c r="H6" s="133"/>
      <c r="I6" s="132" t="s">
        <v>39</v>
      </c>
      <c r="J6" s="133"/>
    </row>
    <row r="7" spans="1:18" ht="20.25" customHeight="1" x14ac:dyDescent="0.25">
      <c r="A7" s="130"/>
      <c r="B7" s="130"/>
      <c r="C7" s="130"/>
      <c r="D7" s="130"/>
      <c r="E7" s="54" t="s">
        <v>16</v>
      </c>
      <c r="F7" s="54" t="s">
        <v>40</v>
      </c>
      <c r="G7" s="54" t="s">
        <v>16</v>
      </c>
      <c r="H7" s="54" t="s">
        <v>40</v>
      </c>
      <c r="I7" s="54" t="s">
        <v>16</v>
      </c>
      <c r="J7" s="54" t="s">
        <v>40</v>
      </c>
    </row>
    <row r="8" spans="1:18" ht="18" customHeight="1" x14ac:dyDescent="0.25">
      <c r="A8" s="129" t="s">
        <v>56</v>
      </c>
      <c r="B8" s="19" t="s">
        <v>53</v>
      </c>
      <c r="C8" s="2">
        <v>37</v>
      </c>
      <c r="D8" s="2">
        <v>17</v>
      </c>
      <c r="E8" s="2">
        <v>13</v>
      </c>
      <c r="F8" s="49">
        <f>E8/C8*100</f>
        <v>35.135135135135137</v>
      </c>
      <c r="G8" s="2">
        <v>24</v>
      </c>
      <c r="H8" s="49">
        <f>G8/C8*100</f>
        <v>64.86486486486487</v>
      </c>
      <c r="I8" s="2">
        <v>0</v>
      </c>
      <c r="J8" s="2">
        <f>I8/C8*100</f>
        <v>0</v>
      </c>
    </row>
    <row r="9" spans="1:18" ht="18" customHeight="1" x14ac:dyDescent="0.25">
      <c r="A9" s="130"/>
      <c r="B9" s="42" t="s">
        <v>54</v>
      </c>
      <c r="C9" s="3"/>
      <c r="D9" s="3"/>
      <c r="E9" s="3"/>
      <c r="F9" s="58"/>
      <c r="G9" s="3"/>
      <c r="H9" s="58"/>
      <c r="I9" s="3"/>
      <c r="J9" s="3"/>
    </row>
    <row r="10" spans="1:18" ht="18" customHeight="1" x14ac:dyDescent="0.25">
      <c r="A10" s="130"/>
      <c r="B10" s="20" t="s">
        <v>55</v>
      </c>
      <c r="C10" s="17"/>
      <c r="D10" s="17"/>
      <c r="E10" s="17"/>
      <c r="F10" s="48"/>
      <c r="G10" s="17"/>
      <c r="H10" s="48"/>
      <c r="I10" s="17"/>
      <c r="J10" s="17"/>
    </row>
    <row r="11" spans="1:18" ht="18" customHeight="1" x14ac:dyDescent="0.25">
      <c r="A11" s="131"/>
      <c r="B11" s="43" t="s">
        <v>133</v>
      </c>
      <c r="C11" s="4"/>
      <c r="D11" s="4"/>
      <c r="E11" s="4"/>
      <c r="F11" s="59"/>
      <c r="G11" s="4"/>
      <c r="H11" s="59"/>
      <c r="I11" s="4"/>
      <c r="J11" s="4"/>
    </row>
    <row r="12" spans="1:18" ht="18" customHeight="1" x14ac:dyDescent="0.25">
      <c r="A12" s="129" t="s">
        <v>57</v>
      </c>
      <c r="B12" s="19" t="s">
        <v>53</v>
      </c>
      <c r="C12" s="2">
        <v>37</v>
      </c>
      <c r="D12" s="2">
        <v>18</v>
      </c>
      <c r="E12" s="2">
        <v>15</v>
      </c>
      <c r="F12" s="49">
        <f>E12/C12*100</f>
        <v>40.54054054054054</v>
      </c>
      <c r="G12" s="2">
        <v>21</v>
      </c>
      <c r="H12" s="49">
        <f>G12/C12*100</f>
        <v>56.756756756756758</v>
      </c>
      <c r="I12" s="2">
        <v>1</v>
      </c>
      <c r="J12" s="49">
        <f>I12/C12*100</f>
        <v>2.7027027027027026</v>
      </c>
    </row>
    <row r="13" spans="1:18" ht="18" customHeight="1" x14ac:dyDescent="0.25">
      <c r="A13" s="130"/>
      <c r="B13" s="42" t="s">
        <v>54</v>
      </c>
      <c r="C13" s="3"/>
      <c r="D13" s="3"/>
      <c r="E13" s="3"/>
      <c r="F13" s="58"/>
      <c r="G13" s="3"/>
      <c r="H13" s="58"/>
      <c r="I13" s="3"/>
      <c r="J13" s="3"/>
    </row>
    <row r="14" spans="1:18" ht="18" customHeight="1" x14ac:dyDescent="0.25">
      <c r="A14" s="130"/>
      <c r="B14" s="20" t="s">
        <v>55</v>
      </c>
      <c r="C14" s="17"/>
      <c r="D14" s="17"/>
      <c r="E14" s="17"/>
      <c r="F14" s="48"/>
      <c r="G14" s="17"/>
      <c r="H14" s="48"/>
      <c r="I14" s="17"/>
      <c r="J14" s="17"/>
    </row>
    <row r="15" spans="1:18" ht="18" customHeight="1" x14ac:dyDescent="0.25">
      <c r="A15" s="131"/>
      <c r="B15" s="43" t="s">
        <v>133</v>
      </c>
      <c r="C15" s="4"/>
      <c r="D15" s="4"/>
      <c r="E15" s="4"/>
      <c r="F15" s="59"/>
      <c r="G15" s="4"/>
      <c r="H15" s="59"/>
      <c r="I15" s="4"/>
      <c r="J15" s="4"/>
    </row>
    <row r="16" spans="1:18" ht="18" customHeight="1" x14ac:dyDescent="0.25">
      <c r="A16" s="129" t="s">
        <v>58</v>
      </c>
      <c r="B16" s="19" t="s">
        <v>53</v>
      </c>
      <c r="C16" s="2">
        <v>36</v>
      </c>
      <c r="D16" s="2">
        <v>18</v>
      </c>
      <c r="E16" s="2">
        <v>10</v>
      </c>
      <c r="F16" s="49">
        <f>E16/C16*100</f>
        <v>27.777777777777779</v>
      </c>
      <c r="G16" s="2">
        <v>26</v>
      </c>
      <c r="H16" s="49">
        <f>G16/C16*100</f>
        <v>72.222222222222214</v>
      </c>
      <c r="I16" s="2">
        <v>0</v>
      </c>
      <c r="J16" s="2">
        <f>I16/C16*100</f>
        <v>0</v>
      </c>
    </row>
    <row r="17" spans="1:10" ht="18" customHeight="1" x14ac:dyDescent="0.25">
      <c r="A17" s="130"/>
      <c r="B17" s="42" t="s">
        <v>54</v>
      </c>
      <c r="C17" s="3"/>
      <c r="D17" s="3"/>
      <c r="E17" s="3"/>
      <c r="F17" s="58"/>
      <c r="G17" s="3"/>
      <c r="H17" s="58"/>
      <c r="I17" s="3"/>
      <c r="J17" s="3"/>
    </row>
    <row r="18" spans="1:10" ht="18" customHeight="1" x14ac:dyDescent="0.25">
      <c r="A18" s="130"/>
      <c r="B18" s="20" t="s">
        <v>55</v>
      </c>
      <c r="C18" s="17"/>
      <c r="D18" s="17"/>
      <c r="E18" s="17"/>
      <c r="F18" s="48"/>
      <c r="G18" s="17"/>
      <c r="H18" s="48"/>
      <c r="I18" s="17"/>
      <c r="J18" s="17"/>
    </row>
    <row r="19" spans="1:10" ht="18" customHeight="1" x14ac:dyDescent="0.25">
      <c r="A19" s="131"/>
      <c r="B19" s="43" t="s">
        <v>133</v>
      </c>
      <c r="C19" s="4"/>
      <c r="D19" s="4"/>
      <c r="E19" s="4"/>
      <c r="F19" s="59"/>
      <c r="G19" s="4"/>
      <c r="H19" s="59"/>
      <c r="I19" s="4"/>
      <c r="J19" s="4"/>
    </row>
    <row r="20" spans="1:10" ht="18" customHeight="1" x14ac:dyDescent="0.25">
      <c r="A20" s="129" t="s">
        <v>82</v>
      </c>
      <c r="B20" s="19" t="s">
        <v>53</v>
      </c>
      <c r="C20" s="2">
        <f>C8+C12+C16</f>
        <v>110</v>
      </c>
      <c r="D20" s="2">
        <f>D8+D12+D16</f>
        <v>53</v>
      </c>
      <c r="E20" s="2">
        <f>E8+E12+E16</f>
        <v>38</v>
      </c>
      <c r="F20" s="49">
        <f>E20/C20*100</f>
        <v>34.545454545454547</v>
      </c>
      <c r="G20" s="2">
        <v>71</v>
      </c>
      <c r="H20" s="49">
        <f>G20/C20*100</f>
        <v>64.545454545454547</v>
      </c>
      <c r="I20" s="2">
        <v>0</v>
      </c>
      <c r="J20" s="2">
        <f>I20/C20*100</f>
        <v>0</v>
      </c>
    </row>
    <row r="21" spans="1:10" ht="18" customHeight="1" x14ac:dyDescent="0.25">
      <c r="A21" s="130"/>
      <c r="B21" s="42" t="s">
        <v>54</v>
      </c>
      <c r="C21" s="3"/>
      <c r="D21" s="3"/>
      <c r="E21" s="3"/>
      <c r="F21" s="58"/>
      <c r="G21" s="3"/>
      <c r="H21" s="58"/>
      <c r="I21" s="3"/>
      <c r="J21" s="3"/>
    </row>
    <row r="22" spans="1:10" ht="18" customHeight="1" x14ac:dyDescent="0.25">
      <c r="A22" s="130"/>
      <c r="B22" s="20" t="s">
        <v>55</v>
      </c>
      <c r="C22" s="3"/>
      <c r="D22" s="3"/>
      <c r="E22" s="3"/>
      <c r="F22" s="58"/>
      <c r="G22" s="3"/>
      <c r="H22" s="58"/>
      <c r="I22" s="3"/>
      <c r="J22" s="3"/>
    </row>
    <row r="23" spans="1:10" ht="18" customHeight="1" x14ac:dyDescent="0.25">
      <c r="A23" s="131"/>
      <c r="B23" s="43" t="s">
        <v>133</v>
      </c>
      <c r="C23" s="4"/>
      <c r="D23" s="4"/>
      <c r="E23" s="4"/>
      <c r="F23" s="59"/>
      <c r="G23" s="4"/>
      <c r="H23" s="59"/>
      <c r="I23" s="4"/>
      <c r="J23" s="4"/>
    </row>
    <row r="24" spans="1:10" ht="18" customHeight="1" x14ac:dyDescent="0.25">
      <c r="A24" s="129" t="s">
        <v>59</v>
      </c>
      <c r="B24" s="19" t="s">
        <v>53</v>
      </c>
      <c r="C24" s="2">
        <v>38</v>
      </c>
      <c r="D24" s="2">
        <v>17</v>
      </c>
      <c r="E24" s="2">
        <v>11</v>
      </c>
      <c r="F24" s="49">
        <f>E24/C24*100</f>
        <v>28.947368421052634</v>
      </c>
      <c r="G24" s="2">
        <v>27</v>
      </c>
      <c r="H24" s="49">
        <f>G24/C24*100</f>
        <v>71.05263157894737</v>
      </c>
      <c r="I24" s="2">
        <v>0</v>
      </c>
      <c r="J24" s="2">
        <f>I24/C24*100</f>
        <v>0</v>
      </c>
    </row>
    <row r="25" spans="1:10" ht="18" customHeight="1" x14ac:dyDescent="0.25">
      <c r="A25" s="130"/>
      <c r="B25" s="42" t="s">
        <v>54</v>
      </c>
      <c r="C25" s="3"/>
      <c r="D25" s="3"/>
      <c r="E25" s="3"/>
      <c r="F25" s="58"/>
      <c r="G25" s="3"/>
      <c r="H25" s="58"/>
      <c r="I25" s="3"/>
      <c r="J25" s="3"/>
    </row>
    <row r="26" spans="1:10" ht="18" customHeight="1" x14ac:dyDescent="0.25">
      <c r="A26" s="130"/>
      <c r="B26" s="20" t="s">
        <v>55</v>
      </c>
      <c r="C26" s="17"/>
      <c r="D26" s="17"/>
      <c r="E26" s="17"/>
      <c r="F26" s="48"/>
      <c r="G26" s="17"/>
      <c r="H26" s="48"/>
      <c r="I26" s="17"/>
      <c r="J26" s="17"/>
    </row>
    <row r="27" spans="1:10" ht="18" customHeight="1" x14ac:dyDescent="0.25">
      <c r="A27" s="131"/>
      <c r="B27" s="43" t="s">
        <v>133</v>
      </c>
      <c r="C27" s="4"/>
      <c r="D27" s="4"/>
      <c r="E27" s="4"/>
      <c r="F27" s="59"/>
      <c r="G27" s="4"/>
      <c r="H27" s="59"/>
      <c r="I27" s="4"/>
      <c r="J27" s="4"/>
    </row>
    <row r="28" spans="1:10" ht="18" customHeight="1" x14ac:dyDescent="0.25">
      <c r="A28" s="129" t="s">
        <v>60</v>
      </c>
      <c r="B28" s="19" t="s">
        <v>53</v>
      </c>
      <c r="C28" s="2">
        <v>38</v>
      </c>
      <c r="D28" s="2">
        <v>17</v>
      </c>
      <c r="E28" s="2">
        <v>15</v>
      </c>
      <c r="F28" s="49">
        <f>E28/C28*100</f>
        <v>39.473684210526315</v>
      </c>
      <c r="G28" s="2">
        <v>23</v>
      </c>
      <c r="H28" s="49">
        <f>G28/C28*100</f>
        <v>60.526315789473685</v>
      </c>
      <c r="I28" s="2">
        <v>0</v>
      </c>
      <c r="J28" s="2">
        <f>I28/C28*100</f>
        <v>0</v>
      </c>
    </row>
    <row r="29" spans="1:10" ht="18" customHeight="1" x14ac:dyDescent="0.25">
      <c r="A29" s="130"/>
      <c r="B29" s="42" t="s">
        <v>54</v>
      </c>
      <c r="C29" s="3"/>
      <c r="D29" s="3"/>
      <c r="E29" s="3"/>
      <c r="F29" s="58"/>
      <c r="G29" s="3"/>
      <c r="H29" s="58"/>
      <c r="I29" s="3"/>
      <c r="J29" s="3"/>
    </row>
    <row r="30" spans="1:10" ht="18" customHeight="1" x14ac:dyDescent="0.25">
      <c r="A30" s="130"/>
      <c r="B30" s="20" t="s">
        <v>55</v>
      </c>
      <c r="C30" s="17"/>
      <c r="D30" s="17"/>
      <c r="E30" s="17"/>
      <c r="F30" s="48"/>
      <c r="G30" s="17"/>
      <c r="H30" s="48"/>
      <c r="I30" s="17"/>
      <c r="J30" s="17"/>
    </row>
    <row r="31" spans="1:10" ht="18" customHeight="1" x14ac:dyDescent="0.25">
      <c r="A31" s="131"/>
      <c r="B31" s="43" t="s">
        <v>133</v>
      </c>
      <c r="C31" s="4"/>
      <c r="D31" s="4"/>
      <c r="E31" s="4"/>
      <c r="F31" s="59"/>
      <c r="G31" s="4"/>
      <c r="H31" s="59"/>
      <c r="I31" s="4"/>
      <c r="J31" s="4"/>
    </row>
    <row r="32" spans="1:10" ht="18" customHeight="1" x14ac:dyDescent="0.25">
      <c r="A32" s="129" t="s">
        <v>61</v>
      </c>
      <c r="B32" s="19" t="s">
        <v>53</v>
      </c>
      <c r="C32" s="2">
        <v>35</v>
      </c>
      <c r="D32" s="2">
        <v>13</v>
      </c>
      <c r="E32" s="2">
        <v>15</v>
      </c>
      <c r="F32" s="49">
        <f>E32/C32*100</f>
        <v>42.857142857142854</v>
      </c>
      <c r="G32" s="2">
        <v>20</v>
      </c>
      <c r="H32" s="49">
        <f>G32/C32*100</f>
        <v>57.142857142857139</v>
      </c>
      <c r="I32" s="2">
        <v>0</v>
      </c>
      <c r="J32" s="2">
        <f>I32/C32*100</f>
        <v>0</v>
      </c>
    </row>
    <row r="33" spans="1:10" ht="18" customHeight="1" x14ac:dyDescent="0.25">
      <c r="A33" s="137"/>
      <c r="B33" s="42" t="s">
        <v>54</v>
      </c>
      <c r="C33" s="3"/>
      <c r="D33" s="3"/>
      <c r="E33" s="3"/>
      <c r="F33" s="58"/>
      <c r="G33" s="3"/>
      <c r="H33" s="58"/>
      <c r="I33" s="3"/>
      <c r="J33" s="3"/>
    </row>
    <row r="34" spans="1:10" ht="18" customHeight="1" x14ac:dyDescent="0.25">
      <c r="A34" s="130"/>
      <c r="B34" s="20" t="s">
        <v>55</v>
      </c>
      <c r="C34" s="17"/>
      <c r="D34" s="17"/>
      <c r="E34" s="17"/>
      <c r="F34" s="48"/>
      <c r="G34" s="17"/>
      <c r="H34" s="48"/>
      <c r="I34" s="17"/>
      <c r="J34" s="17"/>
    </row>
    <row r="35" spans="1:10" ht="18" customHeight="1" x14ac:dyDescent="0.25">
      <c r="A35" s="131"/>
      <c r="B35" s="43" t="s">
        <v>133</v>
      </c>
      <c r="C35" s="4"/>
      <c r="D35" s="4"/>
      <c r="E35" s="4"/>
      <c r="F35" s="59"/>
      <c r="G35" s="4"/>
      <c r="H35" s="59"/>
      <c r="I35" s="4"/>
      <c r="J35" s="4"/>
    </row>
    <row r="36" spans="1:10" ht="18" customHeight="1" x14ac:dyDescent="0.25">
      <c r="A36" s="129" t="s">
        <v>85</v>
      </c>
      <c r="B36" s="19" t="s">
        <v>53</v>
      </c>
      <c r="C36" s="2">
        <f>C24+C28+C32</f>
        <v>111</v>
      </c>
      <c r="D36" s="2">
        <f t="shared" ref="D36:E36" si="0">D24+D28+D32</f>
        <v>47</v>
      </c>
      <c r="E36" s="2">
        <f t="shared" si="0"/>
        <v>41</v>
      </c>
      <c r="F36" s="49">
        <f>E36/C36*100</f>
        <v>36.936936936936938</v>
      </c>
      <c r="G36" s="2">
        <v>70</v>
      </c>
      <c r="H36" s="49">
        <f>G36/C36*100</f>
        <v>63.063063063063062</v>
      </c>
      <c r="I36" s="2">
        <v>0</v>
      </c>
      <c r="J36" s="2">
        <f>I36/C36*100</f>
        <v>0</v>
      </c>
    </row>
    <row r="37" spans="1:10" ht="18" customHeight="1" x14ac:dyDescent="0.25">
      <c r="A37" s="130"/>
      <c r="B37" s="42" t="s">
        <v>54</v>
      </c>
      <c r="C37" s="3"/>
      <c r="D37" s="3"/>
      <c r="E37" s="3"/>
      <c r="F37" s="58"/>
      <c r="G37" s="3"/>
      <c r="H37" s="49"/>
      <c r="I37" s="3"/>
      <c r="J37" s="3"/>
    </row>
    <row r="38" spans="1:10" ht="18" customHeight="1" x14ac:dyDescent="0.25">
      <c r="A38" s="130"/>
      <c r="B38" s="20" t="s">
        <v>55</v>
      </c>
      <c r="C38" s="17"/>
      <c r="D38" s="17"/>
      <c r="E38" s="17"/>
      <c r="F38" s="48"/>
      <c r="G38" s="17"/>
      <c r="H38" s="48"/>
      <c r="I38" s="17"/>
      <c r="J38" s="17"/>
    </row>
    <row r="39" spans="1:10" ht="18" customHeight="1" x14ac:dyDescent="0.25">
      <c r="A39" s="131"/>
      <c r="B39" s="43" t="s">
        <v>133</v>
      </c>
      <c r="C39" s="4"/>
      <c r="D39" s="4"/>
      <c r="E39" s="4"/>
      <c r="F39" s="59"/>
      <c r="G39" s="4"/>
      <c r="H39" s="59"/>
      <c r="I39" s="4"/>
      <c r="J39" s="4"/>
    </row>
    <row r="40" spans="1:10" ht="18" customHeight="1" x14ac:dyDescent="0.25">
      <c r="A40" s="129" t="s">
        <v>83</v>
      </c>
      <c r="B40" s="44" t="s">
        <v>53</v>
      </c>
      <c r="C40" s="2">
        <f>C36+C20</f>
        <v>221</v>
      </c>
      <c r="D40" s="2">
        <f>D36+D20</f>
        <v>100</v>
      </c>
      <c r="E40" s="2">
        <v>79</v>
      </c>
      <c r="F40" s="49">
        <f>E40/C40*100</f>
        <v>35.74660633484163</v>
      </c>
      <c r="G40" s="2">
        <v>141</v>
      </c>
      <c r="H40" s="49">
        <f>G40/C40*100</f>
        <v>63.800904977375559</v>
      </c>
      <c r="I40" s="2">
        <v>1</v>
      </c>
      <c r="J40" s="50">
        <f>I40/C40*100</f>
        <v>0.45248868778280549</v>
      </c>
    </row>
    <row r="41" spans="1:10" ht="18" customHeight="1" x14ac:dyDescent="0.25">
      <c r="A41" s="130"/>
      <c r="B41" s="45" t="s">
        <v>54</v>
      </c>
      <c r="C41" s="3"/>
      <c r="D41" s="3"/>
      <c r="E41" s="3"/>
      <c r="F41" s="58"/>
      <c r="G41" s="3"/>
      <c r="H41" s="58"/>
      <c r="I41" s="3"/>
      <c r="J41" s="3"/>
    </row>
    <row r="42" spans="1:10" ht="18" customHeight="1" x14ac:dyDescent="0.25">
      <c r="A42" s="130"/>
      <c r="B42" s="46" t="s">
        <v>55</v>
      </c>
      <c r="C42" s="17"/>
      <c r="D42" s="17"/>
      <c r="E42" s="17"/>
      <c r="F42" s="48"/>
      <c r="G42" s="17"/>
      <c r="H42" s="48"/>
      <c r="I42" s="17"/>
      <c r="J42" s="17"/>
    </row>
    <row r="43" spans="1:10" ht="18" customHeight="1" x14ac:dyDescent="0.25">
      <c r="A43" s="131"/>
      <c r="B43" s="47" t="s">
        <v>133</v>
      </c>
      <c r="C43" s="4"/>
      <c r="D43" s="4"/>
      <c r="E43" s="4"/>
      <c r="F43" s="59"/>
      <c r="G43" s="4"/>
      <c r="H43" s="59"/>
      <c r="I43" s="4"/>
      <c r="J43" s="4"/>
    </row>
    <row r="44" spans="1:10" ht="15" customHeight="1" x14ac:dyDescent="0.25"/>
    <row r="45" spans="1:10" ht="15" customHeight="1" x14ac:dyDescent="0.25"/>
    <row r="46" spans="1:10" ht="15" customHeight="1" x14ac:dyDescent="0.25"/>
    <row r="47" spans="1:10" ht="15" customHeight="1" x14ac:dyDescent="0.25"/>
    <row r="48" spans="1:10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20.25" customHeight="1" x14ac:dyDescent="0.25"/>
    <row r="74" ht="20.25" customHeight="1" x14ac:dyDescent="0.25"/>
    <row r="75" ht="20.25" customHeight="1" x14ac:dyDescent="0.25"/>
    <row r="76" ht="20.25" customHeight="1" x14ac:dyDescent="0.25"/>
    <row r="77" ht="20.25" customHeight="1" x14ac:dyDescent="0.25"/>
    <row r="78" ht="20.25" customHeight="1" x14ac:dyDescent="0.25"/>
    <row r="79" ht="20.25" customHeight="1" x14ac:dyDescent="0.25"/>
    <row r="80" ht="20.25" customHeight="1" x14ac:dyDescent="0.25"/>
    <row r="81" ht="20.25" customHeight="1" x14ac:dyDescent="0.25"/>
    <row r="82" ht="20.25" customHeight="1" x14ac:dyDescent="0.25"/>
    <row r="83" ht="20.25" customHeight="1" x14ac:dyDescent="0.25"/>
    <row r="84" ht="20.25" customHeight="1" x14ac:dyDescent="0.25"/>
    <row r="85" ht="20.25" customHeight="1" x14ac:dyDescent="0.25"/>
    <row r="86" ht="20.25" customHeight="1" x14ac:dyDescent="0.25"/>
    <row r="87" ht="20.25" customHeight="1" x14ac:dyDescent="0.25"/>
    <row r="88" ht="20.25" customHeight="1" x14ac:dyDescent="0.25"/>
    <row r="89" ht="20.25" customHeight="1" x14ac:dyDescent="0.25"/>
    <row r="90" ht="20.25" customHeight="1" x14ac:dyDescent="0.25"/>
    <row r="91" ht="20.25" customHeight="1" x14ac:dyDescent="0.25"/>
    <row r="92" ht="20.25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5" customHeight="1" x14ac:dyDescent="0.25"/>
    <row r="104" ht="12.75" customHeight="1" x14ac:dyDescent="0.25"/>
    <row r="105" ht="14.2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20.25" customHeight="1" x14ac:dyDescent="0.25"/>
    <row r="139" ht="20.25" customHeight="1" x14ac:dyDescent="0.25"/>
    <row r="140" ht="20.25" customHeight="1" x14ac:dyDescent="0.25"/>
    <row r="141" ht="20.25" customHeight="1" x14ac:dyDescent="0.25"/>
    <row r="142" ht="20.25" customHeight="1" x14ac:dyDescent="0.25"/>
    <row r="143" ht="20.25" customHeight="1" x14ac:dyDescent="0.25"/>
    <row r="144" ht="20.25" customHeight="1" x14ac:dyDescent="0.25"/>
    <row r="145" ht="20.25" customHeight="1" x14ac:dyDescent="0.25"/>
    <row r="146" ht="20.25" customHeight="1" x14ac:dyDescent="0.25"/>
    <row r="147" ht="20.25" customHeight="1" x14ac:dyDescent="0.25"/>
    <row r="148" ht="20.25" customHeight="1" x14ac:dyDescent="0.25"/>
    <row r="149" ht="20.25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20.25" customHeight="1" x14ac:dyDescent="0.25"/>
    <row r="159" ht="20.25" customHeight="1" x14ac:dyDescent="0.25"/>
    <row r="160" ht="20.25" customHeight="1" x14ac:dyDescent="0.25"/>
    <row r="161" ht="20.25" customHeight="1" x14ac:dyDescent="0.25"/>
    <row r="162" ht="20.25" customHeight="1" x14ac:dyDescent="0.25"/>
    <row r="163" ht="20.25" customHeight="1" x14ac:dyDescent="0.25"/>
    <row r="164" ht="20.25" customHeight="1" x14ac:dyDescent="0.25"/>
    <row r="165" ht="20.25" customHeight="1" x14ac:dyDescent="0.25"/>
  </sheetData>
  <mergeCells count="19">
    <mergeCell ref="A1:D1"/>
    <mergeCell ref="A3:J3"/>
    <mergeCell ref="A4:J4"/>
    <mergeCell ref="A6:A7"/>
    <mergeCell ref="B6:B7"/>
    <mergeCell ref="C6:C7"/>
    <mergeCell ref="D6:D7"/>
    <mergeCell ref="E6:F6"/>
    <mergeCell ref="G6:H6"/>
    <mergeCell ref="I6:J6"/>
    <mergeCell ref="A16:A19"/>
    <mergeCell ref="A8:A11"/>
    <mergeCell ref="A12:A15"/>
    <mergeCell ref="A40:A43"/>
    <mergeCell ref="A20:A23"/>
    <mergeCell ref="A24:A27"/>
    <mergeCell ref="A28:A31"/>
    <mergeCell ref="A32:A35"/>
    <mergeCell ref="A36:A39"/>
  </mergeCells>
  <pageMargins left="0.31496062992125984" right="0.31496062992125984" top="0.31496062992125984" bottom="0.31496062992125984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5"/>
  <sheetViews>
    <sheetView zoomScale="55" zoomScaleNormal="5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M83" sqref="M83"/>
    </sheetView>
  </sheetViews>
  <sheetFormatPr defaultRowHeight="15.75" x14ac:dyDescent="0.25"/>
  <cols>
    <col min="1" max="1" width="7.125" customWidth="1"/>
    <col min="2" max="2" width="8.25" customWidth="1"/>
    <col min="3" max="3" width="7.5" customWidth="1"/>
    <col min="4" max="4" width="5.875" customWidth="1"/>
    <col min="5" max="22" width="5.125" customWidth="1"/>
  </cols>
  <sheetData>
    <row r="1" spans="1:22" x14ac:dyDescent="0.25">
      <c r="A1" s="21" t="s">
        <v>134</v>
      </c>
      <c r="B1" s="21"/>
      <c r="C1" s="21"/>
      <c r="D1" s="21"/>
    </row>
    <row r="2" spans="1:22" x14ac:dyDescent="0.25">
      <c r="A2" s="124" t="s">
        <v>52</v>
      </c>
      <c r="B2" s="124"/>
      <c r="C2" s="124"/>
      <c r="F2" s="127" t="s">
        <v>107</v>
      </c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</row>
    <row r="4" spans="1:22" ht="18.75" customHeight="1" x14ac:dyDescent="0.25">
      <c r="A4" s="118" t="s">
        <v>1</v>
      </c>
      <c r="B4" s="118" t="s">
        <v>17</v>
      </c>
      <c r="C4" s="129" t="s">
        <v>15</v>
      </c>
      <c r="D4" s="129" t="s">
        <v>20</v>
      </c>
      <c r="E4" s="142" t="s">
        <v>63</v>
      </c>
      <c r="F4" s="143"/>
      <c r="G4" s="143"/>
      <c r="H4" s="143"/>
      <c r="I4" s="143"/>
      <c r="J4" s="143"/>
      <c r="K4" s="117" t="s">
        <v>64</v>
      </c>
      <c r="L4" s="117"/>
      <c r="M4" s="117"/>
      <c r="N4" s="117"/>
      <c r="O4" s="117"/>
      <c r="P4" s="117"/>
      <c r="Q4" s="142" t="s">
        <v>65</v>
      </c>
      <c r="R4" s="143"/>
      <c r="S4" s="143"/>
      <c r="T4" s="143"/>
      <c r="U4" s="143"/>
      <c r="V4" s="144"/>
    </row>
    <row r="5" spans="1:22" ht="15.75" customHeight="1" x14ac:dyDescent="0.25">
      <c r="A5" s="118"/>
      <c r="B5" s="118"/>
      <c r="C5" s="130"/>
      <c r="D5" s="130"/>
      <c r="E5" s="145" t="s">
        <v>66</v>
      </c>
      <c r="F5" s="146"/>
      <c r="G5" s="145" t="s">
        <v>67</v>
      </c>
      <c r="H5" s="146"/>
      <c r="I5" s="145" t="s">
        <v>68</v>
      </c>
      <c r="J5" s="146"/>
      <c r="K5" s="145" t="s">
        <v>66</v>
      </c>
      <c r="L5" s="146"/>
      <c r="M5" s="145" t="s">
        <v>67</v>
      </c>
      <c r="N5" s="146"/>
      <c r="O5" s="145" t="s">
        <v>68</v>
      </c>
      <c r="P5" s="146"/>
      <c r="Q5" s="145" t="s">
        <v>66</v>
      </c>
      <c r="R5" s="146"/>
      <c r="S5" s="145" t="s">
        <v>67</v>
      </c>
      <c r="T5" s="146"/>
      <c r="U5" s="145" t="s">
        <v>68</v>
      </c>
      <c r="V5" s="146"/>
    </row>
    <row r="6" spans="1:22" x14ac:dyDescent="0.25">
      <c r="A6" s="118"/>
      <c r="B6" s="118"/>
      <c r="C6" s="131"/>
      <c r="D6" s="131"/>
      <c r="E6" s="1" t="s">
        <v>16</v>
      </c>
      <c r="F6" s="1" t="s">
        <v>40</v>
      </c>
      <c r="G6" s="1" t="s">
        <v>16</v>
      </c>
      <c r="H6" s="1" t="s">
        <v>40</v>
      </c>
      <c r="I6" s="1" t="s">
        <v>16</v>
      </c>
      <c r="J6" s="1" t="s">
        <v>40</v>
      </c>
      <c r="K6" s="1" t="s">
        <v>16</v>
      </c>
      <c r="L6" s="1" t="s">
        <v>40</v>
      </c>
      <c r="M6" s="1" t="s">
        <v>16</v>
      </c>
      <c r="N6" s="1" t="s">
        <v>40</v>
      </c>
      <c r="O6" s="1" t="s">
        <v>16</v>
      </c>
      <c r="P6" s="1" t="s">
        <v>40</v>
      </c>
      <c r="Q6" s="1" t="s">
        <v>16</v>
      </c>
      <c r="R6" s="1" t="s">
        <v>40</v>
      </c>
      <c r="S6" s="1" t="s">
        <v>16</v>
      </c>
      <c r="T6" s="1" t="s">
        <v>40</v>
      </c>
      <c r="U6" s="1" t="s">
        <v>16</v>
      </c>
      <c r="V6" s="1" t="s">
        <v>40</v>
      </c>
    </row>
    <row r="7" spans="1:22" ht="18" customHeight="1" x14ac:dyDescent="0.25">
      <c r="A7" s="129" t="s">
        <v>46</v>
      </c>
      <c r="B7" s="28" t="s">
        <v>53</v>
      </c>
      <c r="C7" s="92">
        <v>30</v>
      </c>
      <c r="D7" s="88">
        <v>12</v>
      </c>
      <c r="E7" s="229">
        <v>16</v>
      </c>
      <c r="F7" s="230">
        <f t="shared" ref="F7" si="0">E7/C7*100</f>
        <v>53.333333333333336</v>
      </c>
      <c r="G7" s="229">
        <v>14</v>
      </c>
      <c r="H7" s="230">
        <f t="shared" ref="H7" si="1">G7/C7*100</f>
        <v>46.666666666666664</v>
      </c>
      <c r="I7" s="229">
        <v>0</v>
      </c>
      <c r="J7" s="229">
        <f t="shared" ref="J7" si="2">I7/C7*100</f>
        <v>0</v>
      </c>
      <c r="K7" s="229">
        <v>16</v>
      </c>
      <c r="L7" s="230">
        <f t="shared" ref="L7" si="3">K7/C7*100</f>
        <v>53.333333333333336</v>
      </c>
      <c r="M7" s="229">
        <v>14</v>
      </c>
      <c r="N7" s="230">
        <f t="shared" ref="N7" si="4">M7/C7*100</f>
        <v>46.666666666666664</v>
      </c>
      <c r="O7" s="229">
        <v>0</v>
      </c>
      <c r="P7" s="229">
        <f t="shared" ref="P7" si="5">O7/C7*100</f>
        <v>0</v>
      </c>
      <c r="Q7" s="229">
        <v>16</v>
      </c>
      <c r="R7" s="230">
        <f t="shared" ref="R7" si="6">Q7/C7*100</f>
        <v>53.333333333333336</v>
      </c>
      <c r="S7" s="229">
        <v>14</v>
      </c>
      <c r="T7" s="230">
        <f t="shared" ref="T7" si="7">S7/C7*100</f>
        <v>46.666666666666664</v>
      </c>
      <c r="U7" s="229">
        <v>0</v>
      </c>
      <c r="V7" s="229">
        <f t="shared" ref="V7" si="8">U7/C7*100</f>
        <v>0</v>
      </c>
    </row>
    <row r="8" spans="1:22" ht="18" customHeight="1" x14ac:dyDescent="0.25">
      <c r="A8" s="130"/>
      <c r="B8" s="28" t="s">
        <v>54</v>
      </c>
      <c r="C8" s="97"/>
      <c r="D8" s="97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</row>
    <row r="9" spans="1:22" ht="18" customHeight="1" x14ac:dyDescent="0.25">
      <c r="A9" s="130"/>
      <c r="B9" s="29" t="s">
        <v>55</v>
      </c>
      <c r="C9" s="97"/>
      <c r="D9" s="97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</row>
    <row r="10" spans="1:22" ht="18" customHeight="1" x14ac:dyDescent="0.25">
      <c r="A10" s="131"/>
      <c r="B10" s="29" t="s">
        <v>133</v>
      </c>
      <c r="C10" s="97"/>
      <c r="D10" s="97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</row>
    <row r="11" spans="1:22" ht="18" customHeight="1" x14ac:dyDescent="0.25">
      <c r="A11" s="129" t="s">
        <v>47</v>
      </c>
      <c r="B11" s="28" t="s">
        <v>53</v>
      </c>
      <c r="C11" s="92">
        <v>30</v>
      </c>
      <c r="D11" s="88">
        <v>16</v>
      </c>
      <c r="E11" s="229">
        <v>15</v>
      </c>
      <c r="F11" s="230">
        <f t="shared" ref="F11" si="9">E11/C11*100</f>
        <v>50</v>
      </c>
      <c r="G11" s="229">
        <v>15</v>
      </c>
      <c r="H11" s="230">
        <f t="shared" ref="H11" si="10">G11/C11*100</f>
        <v>50</v>
      </c>
      <c r="I11" s="229">
        <v>0</v>
      </c>
      <c r="J11" s="229">
        <f t="shared" ref="J11" si="11">I11/C11*100</f>
        <v>0</v>
      </c>
      <c r="K11" s="229">
        <v>15</v>
      </c>
      <c r="L11" s="230">
        <f t="shared" ref="L11" si="12">K11/C11*100</f>
        <v>50</v>
      </c>
      <c r="M11" s="229">
        <v>15</v>
      </c>
      <c r="N11" s="230">
        <f t="shared" ref="N11" si="13">M11/C11*100</f>
        <v>50</v>
      </c>
      <c r="O11" s="229">
        <v>0</v>
      </c>
      <c r="P11" s="229">
        <f t="shared" ref="P11" si="14">O11/C11*100</f>
        <v>0</v>
      </c>
      <c r="Q11" s="229">
        <v>12</v>
      </c>
      <c r="R11" s="230">
        <f t="shared" ref="R11" si="15">Q11/C11*100</f>
        <v>40</v>
      </c>
      <c r="S11" s="229">
        <v>18</v>
      </c>
      <c r="T11" s="230">
        <f t="shared" ref="T11" si="16">S11/C11*100</f>
        <v>60</v>
      </c>
      <c r="U11" s="229">
        <v>0</v>
      </c>
      <c r="V11" s="229">
        <f t="shared" ref="V11" si="17">U11/C11*100</f>
        <v>0</v>
      </c>
    </row>
    <row r="12" spans="1:22" ht="18" customHeight="1" x14ac:dyDescent="0.25">
      <c r="A12" s="130"/>
      <c r="B12" s="28" t="s">
        <v>54</v>
      </c>
      <c r="C12" s="97"/>
      <c r="D12" s="97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</row>
    <row r="13" spans="1:22" ht="18" customHeight="1" x14ac:dyDescent="0.25">
      <c r="A13" s="130"/>
      <c r="B13" s="29" t="s">
        <v>55</v>
      </c>
      <c r="C13" s="97"/>
      <c r="D13" s="97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</row>
    <row r="14" spans="1:22" ht="18" customHeight="1" x14ac:dyDescent="0.25">
      <c r="A14" s="131"/>
      <c r="B14" s="29" t="s">
        <v>133</v>
      </c>
      <c r="C14" s="97"/>
      <c r="D14" s="97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</row>
    <row r="15" spans="1:22" ht="18" customHeight="1" x14ac:dyDescent="0.25">
      <c r="A15" s="129" t="s">
        <v>48</v>
      </c>
      <c r="B15" s="28" t="s">
        <v>53</v>
      </c>
      <c r="C15" s="92">
        <v>30</v>
      </c>
      <c r="D15" s="88">
        <v>13</v>
      </c>
      <c r="E15" s="229">
        <v>15</v>
      </c>
      <c r="F15" s="230">
        <f t="shared" ref="F15" si="18">E15/C15*100</f>
        <v>50</v>
      </c>
      <c r="G15" s="229">
        <v>15</v>
      </c>
      <c r="H15" s="230">
        <f t="shared" ref="H15" si="19">G15/C15*100</f>
        <v>50</v>
      </c>
      <c r="I15" s="229">
        <v>0</v>
      </c>
      <c r="J15" s="229">
        <f t="shared" ref="J15" si="20">I15/C15*100</f>
        <v>0</v>
      </c>
      <c r="K15" s="229">
        <v>15</v>
      </c>
      <c r="L15" s="230">
        <f t="shared" ref="L15" si="21">K15/C15*100</f>
        <v>50</v>
      </c>
      <c r="M15" s="229">
        <v>15</v>
      </c>
      <c r="N15" s="230">
        <f t="shared" ref="N15" si="22">M15/C15*100</f>
        <v>50</v>
      </c>
      <c r="O15" s="229">
        <v>0</v>
      </c>
      <c r="P15" s="229">
        <f t="shared" ref="P15" si="23">O15/C15*100</f>
        <v>0</v>
      </c>
      <c r="Q15" s="229">
        <v>15</v>
      </c>
      <c r="R15" s="230">
        <f t="shared" ref="R15" si="24">Q15/C15*100</f>
        <v>50</v>
      </c>
      <c r="S15" s="229">
        <v>15</v>
      </c>
      <c r="T15" s="230">
        <f t="shared" ref="T15" si="25">S15/C15*100</f>
        <v>50</v>
      </c>
      <c r="U15" s="229">
        <v>0</v>
      </c>
      <c r="V15" s="229">
        <f t="shared" ref="V15" si="26">U15/C15*100</f>
        <v>0</v>
      </c>
    </row>
    <row r="16" spans="1:22" ht="18" customHeight="1" x14ac:dyDescent="0.25">
      <c r="A16" s="130"/>
      <c r="B16" s="28" t="s">
        <v>54</v>
      </c>
      <c r="C16" s="97"/>
      <c r="D16" s="97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</row>
    <row r="17" spans="1:22" ht="18" customHeight="1" x14ac:dyDescent="0.25">
      <c r="A17" s="130"/>
      <c r="B17" s="29" t="s">
        <v>55</v>
      </c>
      <c r="C17" s="97"/>
      <c r="D17" s="97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</row>
    <row r="18" spans="1:22" ht="18" customHeight="1" x14ac:dyDescent="0.25">
      <c r="A18" s="131"/>
      <c r="B18" s="29" t="s">
        <v>133</v>
      </c>
      <c r="C18" s="97"/>
      <c r="D18" s="97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</row>
    <row r="19" spans="1:22" ht="18" customHeight="1" x14ac:dyDescent="0.25">
      <c r="A19" s="118" t="s">
        <v>142</v>
      </c>
      <c r="B19" s="28" t="s">
        <v>53</v>
      </c>
      <c r="C19" s="92">
        <v>30</v>
      </c>
      <c r="D19" s="88">
        <v>14</v>
      </c>
      <c r="E19" s="229">
        <v>18</v>
      </c>
      <c r="F19" s="230">
        <f t="shared" ref="F19" si="27">E19/C19*100</f>
        <v>60</v>
      </c>
      <c r="G19" s="229">
        <v>12</v>
      </c>
      <c r="H19" s="230">
        <f t="shared" ref="H19" si="28">G19/C19*100</f>
        <v>40</v>
      </c>
      <c r="I19" s="229">
        <v>0</v>
      </c>
      <c r="J19" s="229">
        <f t="shared" ref="J19" si="29">I19/C19*100</f>
        <v>0</v>
      </c>
      <c r="K19" s="229">
        <v>18</v>
      </c>
      <c r="L19" s="230">
        <f t="shared" ref="L19" si="30">K19/C19*100</f>
        <v>60</v>
      </c>
      <c r="M19" s="229">
        <v>12</v>
      </c>
      <c r="N19" s="230">
        <f t="shared" ref="N19" si="31">M19/C19*100</f>
        <v>40</v>
      </c>
      <c r="O19" s="229">
        <v>0</v>
      </c>
      <c r="P19" s="229">
        <f t="shared" ref="P19" si="32">O19/C19*100</f>
        <v>0</v>
      </c>
      <c r="Q19" s="229">
        <v>18</v>
      </c>
      <c r="R19" s="230">
        <f t="shared" ref="R19" si="33">Q19/C19*100</f>
        <v>60</v>
      </c>
      <c r="S19" s="229">
        <v>12</v>
      </c>
      <c r="T19" s="230">
        <f t="shared" ref="T19" si="34">S19/C19*100</f>
        <v>40</v>
      </c>
      <c r="U19" s="229">
        <v>0</v>
      </c>
      <c r="V19" s="229">
        <f t="shared" ref="V19" si="35">U19/C19*100</f>
        <v>0</v>
      </c>
    </row>
    <row r="20" spans="1:22" ht="18" customHeight="1" x14ac:dyDescent="0.25">
      <c r="A20" s="118"/>
      <c r="B20" s="28" t="s">
        <v>54</v>
      </c>
      <c r="C20" s="97"/>
      <c r="D20" s="97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</row>
    <row r="21" spans="1:22" ht="18" customHeight="1" x14ac:dyDescent="0.25">
      <c r="A21" s="118"/>
      <c r="B21" s="29" t="s">
        <v>55</v>
      </c>
      <c r="C21" s="97"/>
      <c r="D21" s="97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</row>
    <row r="22" spans="1:22" ht="18" customHeight="1" x14ac:dyDescent="0.25">
      <c r="A22" s="118"/>
      <c r="B22" s="29" t="s">
        <v>133</v>
      </c>
      <c r="C22" s="97"/>
      <c r="D22" s="97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</row>
    <row r="23" spans="1:22" ht="18" customHeight="1" x14ac:dyDescent="0.25">
      <c r="A23" s="118" t="s">
        <v>80</v>
      </c>
      <c r="B23" s="28" t="s">
        <v>53</v>
      </c>
      <c r="C23" s="90">
        <f>C7+C11+C15+C19</f>
        <v>120</v>
      </c>
      <c r="D23" s="90">
        <f>D7+D11+D15+D19</f>
        <v>55</v>
      </c>
      <c r="E23" s="229">
        <v>64</v>
      </c>
      <c r="F23" s="230">
        <f t="shared" ref="F23" si="36">E23/C23*100</f>
        <v>53.333333333333336</v>
      </c>
      <c r="G23" s="229">
        <v>56</v>
      </c>
      <c r="H23" s="230">
        <f t="shared" ref="H23" si="37">G23/C23*100</f>
        <v>46.666666666666664</v>
      </c>
      <c r="I23" s="229">
        <v>0</v>
      </c>
      <c r="J23" s="229">
        <f t="shared" ref="J23" si="38">I23/C23*100</f>
        <v>0</v>
      </c>
      <c r="K23" s="229">
        <v>64</v>
      </c>
      <c r="L23" s="230">
        <f t="shared" ref="L23" si="39">K23/C23*100</f>
        <v>53.333333333333336</v>
      </c>
      <c r="M23" s="229">
        <v>56</v>
      </c>
      <c r="N23" s="230">
        <f t="shared" ref="N23" si="40">M23/C23*100</f>
        <v>46.666666666666664</v>
      </c>
      <c r="O23" s="229">
        <v>0</v>
      </c>
      <c r="P23" s="229">
        <f t="shared" ref="P23" si="41">O23/C23*100</f>
        <v>0</v>
      </c>
      <c r="Q23" s="229">
        <v>61</v>
      </c>
      <c r="R23" s="230">
        <f t="shared" ref="R23" si="42">Q23/C23*100</f>
        <v>50.833333333333329</v>
      </c>
      <c r="S23" s="229">
        <v>59</v>
      </c>
      <c r="T23" s="230">
        <f t="shared" ref="T23" si="43">S23/C23*100</f>
        <v>49.166666666666664</v>
      </c>
      <c r="U23" s="229">
        <v>0</v>
      </c>
      <c r="V23" s="229">
        <f t="shared" ref="V23" si="44">U23/C23*100</f>
        <v>0</v>
      </c>
    </row>
    <row r="24" spans="1:22" ht="18" customHeight="1" x14ac:dyDescent="0.25">
      <c r="A24" s="118"/>
      <c r="B24" s="28" t="s">
        <v>54</v>
      </c>
      <c r="C24" s="97"/>
      <c r="D24" s="97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</row>
    <row r="25" spans="1:22" ht="18" customHeight="1" x14ac:dyDescent="0.25">
      <c r="A25" s="118"/>
      <c r="B25" s="29" t="s">
        <v>55</v>
      </c>
      <c r="C25" s="97"/>
      <c r="D25" s="97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</row>
    <row r="26" spans="1:22" ht="18" customHeight="1" x14ac:dyDescent="0.25">
      <c r="A26" s="118"/>
      <c r="B26" s="29" t="s">
        <v>133</v>
      </c>
      <c r="C26" s="97"/>
      <c r="D26" s="97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</row>
    <row r="27" spans="1:22" ht="18" customHeight="1" x14ac:dyDescent="0.25">
      <c r="A27" s="129" t="s">
        <v>49</v>
      </c>
      <c r="B27" s="28" t="s">
        <v>53</v>
      </c>
      <c r="C27" s="92">
        <v>35</v>
      </c>
      <c r="D27" s="88">
        <v>17</v>
      </c>
      <c r="E27" s="229">
        <v>13</v>
      </c>
      <c r="F27" s="230">
        <f t="shared" ref="F27" si="45">E27/C27*100</f>
        <v>37.142857142857146</v>
      </c>
      <c r="G27" s="229">
        <v>22</v>
      </c>
      <c r="H27" s="230">
        <f t="shared" ref="H27" si="46">G27/C27*100</f>
        <v>62.857142857142854</v>
      </c>
      <c r="I27" s="229">
        <v>0</v>
      </c>
      <c r="J27" s="229">
        <f t="shared" ref="J27" si="47">I27/C27*100</f>
        <v>0</v>
      </c>
      <c r="K27" s="229">
        <v>13</v>
      </c>
      <c r="L27" s="230">
        <f t="shared" ref="L27" si="48">K27/C27*100</f>
        <v>37.142857142857146</v>
      </c>
      <c r="M27" s="229">
        <v>22</v>
      </c>
      <c r="N27" s="230">
        <f t="shared" ref="N27" si="49">M27/C27*100</f>
        <v>62.857142857142854</v>
      </c>
      <c r="O27" s="229">
        <v>0</v>
      </c>
      <c r="P27" s="229">
        <f t="shared" ref="P27" si="50">O27/C27*100</f>
        <v>0</v>
      </c>
      <c r="Q27" s="229">
        <v>13</v>
      </c>
      <c r="R27" s="230">
        <f t="shared" ref="R27" si="51">Q27/C27*100</f>
        <v>37.142857142857146</v>
      </c>
      <c r="S27" s="229">
        <v>22</v>
      </c>
      <c r="T27" s="230">
        <f t="shared" ref="T27" si="52">S27/C27*100</f>
        <v>62.857142857142854</v>
      </c>
      <c r="U27" s="229">
        <v>0</v>
      </c>
      <c r="V27" s="229">
        <f t="shared" ref="V27" si="53">U27/C27*100</f>
        <v>0</v>
      </c>
    </row>
    <row r="28" spans="1:22" ht="18" customHeight="1" x14ac:dyDescent="0.25">
      <c r="A28" s="130"/>
      <c r="B28" s="28" t="s">
        <v>54</v>
      </c>
      <c r="C28" s="97"/>
      <c r="D28" s="97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</row>
    <row r="29" spans="1:22" ht="18" customHeight="1" x14ac:dyDescent="0.25">
      <c r="A29" s="130"/>
      <c r="B29" s="29" t="s">
        <v>55</v>
      </c>
      <c r="C29" s="97"/>
      <c r="D29" s="97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</row>
    <row r="30" spans="1:22" ht="18" customHeight="1" x14ac:dyDescent="0.25">
      <c r="A30" s="131"/>
      <c r="B30" s="29" t="s">
        <v>133</v>
      </c>
      <c r="C30" s="97"/>
      <c r="D30" s="97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</row>
    <row r="31" spans="1:22" ht="18" customHeight="1" x14ac:dyDescent="0.25">
      <c r="A31" s="129" t="s">
        <v>50</v>
      </c>
      <c r="B31" s="28" t="s">
        <v>53</v>
      </c>
      <c r="C31" s="92">
        <v>34</v>
      </c>
      <c r="D31" s="88">
        <v>16</v>
      </c>
      <c r="E31" s="229">
        <v>10</v>
      </c>
      <c r="F31" s="230">
        <f t="shared" ref="F31" si="54">E31/C31*100</f>
        <v>29.411764705882355</v>
      </c>
      <c r="G31" s="229">
        <v>24</v>
      </c>
      <c r="H31" s="230">
        <f t="shared" ref="H31" si="55">G31/C31*100</f>
        <v>70.588235294117652</v>
      </c>
      <c r="I31" s="229">
        <v>0</v>
      </c>
      <c r="J31" s="229">
        <f t="shared" ref="J31" si="56">I31/C31*100</f>
        <v>0</v>
      </c>
      <c r="K31" s="229">
        <v>10</v>
      </c>
      <c r="L31" s="230">
        <f t="shared" ref="L31" si="57">K31/C31*100</f>
        <v>29.411764705882355</v>
      </c>
      <c r="M31" s="229">
        <v>24</v>
      </c>
      <c r="N31" s="230">
        <f t="shared" ref="N31" si="58">M31/C31*100</f>
        <v>70.588235294117652</v>
      </c>
      <c r="O31" s="229">
        <v>0</v>
      </c>
      <c r="P31" s="229">
        <f t="shared" ref="P31" si="59">O31/C31*100</f>
        <v>0</v>
      </c>
      <c r="Q31" s="229">
        <v>10</v>
      </c>
      <c r="R31" s="230">
        <f t="shared" ref="R31" si="60">Q31/C31*100</f>
        <v>29.411764705882355</v>
      </c>
      <c r="S31" s="229">
        <v>24</v>
      </c>
      <c r="T31" s="230">
        <f t="shared" ref="T31" si="61">S31/C31*100</f>
        <v>70.588235294117652</v>
      </c>
      <c r="U31" s="229">
        <v>0</v>
      </c>
      <c r="V31" s="229">
        <f t="shared" ref="V31" si="62">U31/C31*100</f>
        <v>0</v>
      </c>
    </row>
    <row r="32" spans="1:22" ht="18" customHeight="1" x14ac:dyDescent="0.25">
      <c r="A32" s="130"/>
      <c r="B32" s="28" t="s">
        <v>54</v>
      </c>
      <c r="C32" s="97"/>
      <c r="D32" s="97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</row>
    <row r="33" spans="1:22" ht="18" customHeight="1" x14ac:dyDescent="0.25">
      <c r="A33" s="130"/>
      <c r="B33" s="29" t="s">
        <v>55</v>
      </c>
      <c r="C33" s="97"/>
      <c r="D33" s="97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</row>
    <row r="34" spans="1:22" ht="18" customHeight="1" x14ac:dyDescent="0.25">
      <c r="A34" s="131"/>
      <c r="B34" s="29" t="s">
        <v>133</v>
      </c>
      <c r="C34" s="97"/>
      <c r="D34" s="97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</row>
    <row r="35" spans="1:22" ht="18" customHeight="1" x14ac:dyDescent="0.25">
      <c r="A35" s="129" t="s">
        <v>51</v>
      </c>
      <c r="B35" s="28" t="s">
        <v>53</v>
      </c>
      <c r="C35" s="92">
        <v>33</v>
      </c>
      <c r="D35" s="88">
        <v>16</v>
      </c>
      <c r="E35" s="229">
        <v>13</v>
      </c>
      <c r="F35" s="230">
        <f t="shared" ref="F35" si="63">E35/C35*100</f>
        <v>39.393939393939391</v>
      </c>
      <c r="G35" s="229">
        <v>19</v>
      </c>
      <c r="H35" s="230">
        <f t="shared" ref="H35" si="64">G35/C35*100</f>
        <v>57.575757575757578</v>
      </c>
      <c r="I35" s="229">
        <v>1</v>
      </c>
      <c r="J35" s="229">
        <f t="shared" ref="J35" si="65">I35/C35*100</f>
        <v>3.0303030303030303</v>
      </c>
      <c r="K35" s="229">
        <v>13</v>
      </c>
      <c r="L35" s="230">
        <f t="shared" ref="L35" si="66">K35/C35*100</f>
        <v>39.393939393939391</v>
      </c>
      <c r="M35" s="229">
        <v>19</v>
      </c>
      <c r="N35" s="230">
        <f t="shared" ref="N35" si="67">M35/C35*100</f>
        <v>57.575757575757578</v>
      </c>
      <c r="O35" s="229">
        <v>1</v>
      </c>
      <c r="P35" s="229">
        <f t="shared" ref="P35" si="68">O35/C35*100</f>
        <v>3.0303030303030303</v>
      </c>
      <c r="Q35" s="229">
        <v>13</v>
      </c>
      <c r="R35" s="230">
        <f t="shared" ref="R35" si="69">Q35/C35*100</f>
        <v>39.393939393939391</v>
      </c>
      <c r="S35" s="229">
        <v>19</v>
      </c>
      <c r="T35" s="230">
        <f t="shared" ref="T35" si="70">S35/C35*100</f>
        <v>57.575757575757578</v>
      </c>
      <c r="U35" s="229">
        <v>1</v>
      </c>
      <c r="V35" s="229">
        <f t="shared" ref="V35" si="71">U35/C35*100</f>
        <v>3.0303030303030303</v>
      </c>
    </row>
    <row r="36" spans="1:22" ht="18" customHeight="1" x14ac:dyDescent="0.25">
      <c r="A36" s="130"/>
      <c r="B36" s="28" t="s">
        <v>54</v>
      </c>
      <c r="C36" s="97"/>
      <c r="D36" s="97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</row>
    <row r="37" spans="1:22" ht="18" customHeight="1" x14ac:dyDescent="0.25">
      <c r="A37" s="130"/>
      <c r="B37" s="29" t="s">
        <v>55</v>
      </c>
      <c r="C37" s="97"/>
      <c r="D37" s="97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</row>
    <row r="38" spans="1:22" ht="18" customHeight="1" x14ac:dyDescent="0.25">
      <c r="A38" s="131"/>
      <c r="B38" s="29" t="s">
        <v>133</v>
      </c>
      <c r="C38" s="97"/>
      <c r="D38" s="97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</row>
    <row r="39" spans="1:22" ht="18" customHeight="1" x14ac:dyDescent="0.25">
      <c r="A39" s="118" t="s">
        <v>169</v>
      </c>
      <c r="B39" s="28" t="s">
        <v>53</v>
      </c>
      <c r="C39" s="92">
        <v>36</v>
      </c>
      <c r="D39" s="88">
        <v>17</v>
      </c>
      <c r="E39" s="229">
        <v>16</v>
      </c>
      <c r="F39" s="230">
        <f t="shared" ref="F39" si="72">E39/C39*100</f>
        <v>44.444444444444443</v>
      </c>
      <c r="G39" s="229">
        <v>20</v>
      </c>
      <c r="H39" s="230">
        <f t="shared" ref="H39" si="73">G39/C39*100</f>
        <v>55.555555555555557</v>
      </c>
      <c r="I39" s="229">
        <v>0</v>
      </c>
      <c r="J39" s="229">
        <f t="shared" ref="J39" si="74">I39/C39*100</f>
        <v>0</v>
      </c>
      <c r="K39" s="229">
        <v>16</v>
      </c>
      <c r="L39" s="230">
        <f t="shared" ref="L39" si="75">K39/C39*100</f>
        <v>44.444444444444443</v>
      </c>
      <c r="M39" s="229">
        <v>20</v>
      </c>
      <c r="N39" s="230">
        <f t="shared" ref="N39" si="76">M39/C39*100</f>
        <v>55.555555555555557</v>
      </c>
      <c r="O39" s="229">
        <v>0</v>
      </c>
      <c r="P39" s="229">
        <f t="shared" ref="P39" si="77">O39/C39*100</f>
        <v>0</v>
      </c>
      <c r="Q39" s="229">
        <v>16</v>
      </c>
      <c r="R39" s="230">
        <f t="shared" ref="R39" si="78">Q39/C39*100</f>
        <v>44.444444444444443</v>
      </c>
      <c r="S39" s="229">
        <v>20</v>
      </c>
      <c r="T39" s="230">
        <f t="shared" ref="T39" si="79">S39/C39*100</f>
        <v>55.555555555555557</v>
      </c>
      <c r="U39" s="229">
        <v>0</v>
      </c>
      <c r="V39" s="229">
        <f t="shared" ref="V39" si="80">U39/C39*100</f>
        <v>0</v>
      </c>
    </row>
    <row r="40" spans="1:22" ht="18" customHeight="1" x14ac:dyDescent="0.25">
      <c r="A40" s="118"/>
      <c r="B40" s="28" t="s">
        <v>54</v>
      </c>
      <c r="C40" s="97"/>
      <c r="D40" s="97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</row>
    <row r="41" spans="1:22" ht="18" customHeight="1" x14ac:dyDescent="0.25">
      <c r="A41" s="118"/>
      <c r="B41" s="29" t="s">
        <v>55</v>
      </c>
      <c r="C41" s="97"/>
      <c r="D41" s="97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</row>
    <row r="42" spans="1:22" ht="18" customHeight="1" x14ac:dyDescent="0.25">
      <c r="A42" s="118"/>
      <c r="B42" s="29" t="s">
        <v>133</v>
      </c>
      <c r="C42" s="97"/>
      <c r="D42" s="97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</row>
    <row r="43" spans="1:22" ht="18" customHeight="1" x14ac:dyDescent="0.25">
      <c r="A43" s="118" t="s">
        <v>170</v>
      </c>
      <c r="B43" s="28" t="s">
        <v>53</v>
      </c>
      <c r="C43" s="92">
        <v>36</v>
      </c>
      <c r="D43" s="88">
        <v>18</v>
      </c>
      <c r="E43" s="229">
        <v>15</v>
      </c>
      <c r="F43" s="230">
        <f t="shared" ref="F43" si="81">E43/C43*100</f>
        <v>41.666666666666671</v>
      </c>
      <c r="G43" s="229">
        <v>21</v>
      </c>
      <c r="H43" s="230">
        <f t="shared" ref="H43" si="82">G43/C43*100</f>
        <v>58.333333333333336</v>
      </c>
      <c r="I43" s="229">
        <v>0</v>
      </c>
      <c r="J43" s="229">
        <f t="shared" ref="J43" si="83">I43/C43*100</f>
        <v>0</v>
      </c>
      <c r="K43" s="229">
        <v>15</v>
      </c>
      <c r="L43" s="230">
        <f t="shared" ref="L43" si="84">K43/C43*100</f>
        <v>41.666666666666671</v>
      </c>
      <c r="M43" s="229">
        <v>21</v>
      </c>
      <c r="N43" s="230">
        <f t="shared" ref="N43" si="85">M43/C43*100</f>
        <v>58.333333333333336</v>
      </c>
      <c r="O43" s="229">
        <v>0</v>
      </c>
      <c r="P43" s="229">
        <f t="shared" ref="P43" si="86">O43/C43*100</f>
        <v>0</v>
      </c>
      <c r="Q43" s="229">
        <v>15</v>
      </c>
      <c r="R43" s="230">
        <f t="shared" ref="R43" si="87">Q43/C43*100</f>
        <v>41.666666666666671</v>
      </c>
      <c r="S43" s="229">
        <v>21</v>
      </c>
      <c r="T43" s="230">
        <f t="shared" ref="T43" si="88">S43/C43*100</f>
        <v>58.333333333333336</v>
      </c>
      <c r="U43" s="229">
        <v>0</v>
      </c>
      <c r="V43" s="229">
        <f t="shared" ref="V43" si="89">U43/C43*100</f>
        <v>0</v>
      </c>
    </row>
    <row r="44" spans="1:22" ht="18" customHeight="1" x14ac:dyDescent="0.25">
      <c r="A44" s="118"/>
      <c r="B44" s="28" t="s">
        <v>54</v>
      </c>
      <c r="C44" s="97"/>
      <c r="D44" s="97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</row>
    <row r="45" spans="1:22" ht="18" customHeight="1" x14ac:dyDescent="0.25">
      <c r="A45" s="118"/>
      <c r="B45" s="29" t="s">
        <v>55</v>
      </c>
      <c r="C45" s="97"/>
      <c r="D45" s="97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</row>
    <row r="46" spans="1:22" ht="18" customHeight="1" x14ac:dyDescent="0.25">
      <c r="A46" s="118"/>
      <c r="B46" s="29" t="s">
        <v>133</v>
      </c>
      <c r="C46" s="97"/>
      <c r="D46" s="97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</row>
    <row r="47" spans="1:22" ht="18" customHeight="1" x14ac:dyDescent="0.25">
      <c r="A47" s="129" t="s">
        <v>81</v>
      </c>
      <c r="B47" s="28" t="s">
        <v>53</v>
      </c>
      <c r="C47" s="90">
        <f>C27+C31+C35+C39+C43</f>
        <v>174</v>
      </c>
      <c r="D47" s="90">
        <f t="shared" ref="D47" si="90">D27+D31+D35+D39+D43</f>
        <v>84</v>
      </c>
      <c r="E47" s="229">
        <v>67</v>
      </c>
      <c r="F47" s="230">
        <f t="shared" ref="F47" si="91">E47/C47*100</f>
        <v>38.505747126436781</v>
      </c>
      <c r="G47" s="229">
        <v>106</v>
      </c>
      <c r="H47" s="230">
        <f t="shared" ref="H47" si="92">G47/C47*100</f>
        <v>60.919540229885058</v>
      </c>
      <c r="I47" s="229">
        <v>1</v>
      </c>
      <c r="J47" s="229">
        <f t="shared" ref="J47" si="93">I47/C47*100</f>
        <v>0.57471264367816088</v>
      </c>
      <c r="K47" s="229">
        <v>67</v>
      </c>
      <c r="L47" s="230">
        <f t="shared" ref="L47" si="94">K47/C47*100</f>
        <v>38.505747126436781</v>
      </c>
      <c r="M47" s="229">
        <v>106</v>
      </c>
      <c r="N47" s="230">
        <f t="shared" ref="N47" si="95">M47/C47*100</f>
        <v>60.919540229885058</v>
      </c>
      <c r="O47" s="229">
        <v>1</v>
      </c>
      <c r="P47" s="229">
        <f t="shared" ref="P47" si="96">O47/C47*100</f>
        <v>0.57471264367816088</v>
      </c>
      <c r="Q47" s="229">
        <v>67</v>
      </c>
      <c r="R47" s="230">
        <f t="shared" ref="R47" si="97">Q47/C47*100</f>
        <v>38.505747126436781</v>
      </c>
      <c r="S47" s="229">
        <v>106</v>
      </c>
      <c r="T47" s="230">
        <f t="shared" ref="T47" si="98">S47/C47*100</f>
        <v>60.919540229885058</v>
      </c>
      <c r="U47" s="229">
        <v>1</v>
      </c>
      <c r="V47" s="229">
        <f t="shared" ref="V47" si="99">U47/C47*100</f>
        <v>0.57471264367816088</v>
      </c>
    </row>
    <row r="48" spans="1:22" ht="18" customHeight="1" x14ac:dyDescent="0.25">
      <c r="A48" s="130"/>
      <c r="B48" s="28" t="s">
        <v>54</v>
      </c>
      <c r="C48" s="97"/>
      <c r="D48" s="97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</row>
    <row r="49" spans="1:22" ht="18" customHeight="1" x14ac:dyDescent="0.25">
      <c r="A49" s="130"/>
      <c r="B49" s="29" t="s">
        <v>55</v>
      </c>
      <c r="C49" s="97"/>
      <c r="D49" s="97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</row>
    <row r="50" spans="1:22" ht="18" customHeight="1" x14ac:dyDescent="0.25">
      <c r="A50" s="131"/>
      <c r="B50" s="29" t="s">
        <v>133</v>
      </c>
      <c r="C50" s="97"/>
      <c r="D50" s="97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</row>
    <row r="51" spans="1:22" ht="18" customHeight="1" x14ac:dyDescent="0.25">
      <c r="A51" s="130" t="s">
        <v>56</v>
      </c>
      <c r="B51" s="27" t="s">
        <v>53</v>
      </c>
      <c r="C51" s="92">
        <v>37</v>
      </c>
      <c r="D51" s="88">
        <v>17</v>
      </c>
      <c r="E51" s="229">
        <v>15</v>
      </c>
      <c r="F51" s="230">
        <f t="shared" ref="F51" si="100">E51/C51*100</f>
        <v>40.54054054054054</v>
      </c>
      <c r="G51" s="229">
        <v>22</v>
      </c>
      <c r="H51" s="230">
        <f t="shared" ref="H51" si="101">G51/C51*100</f>
        <v>59.45945945945946</v>
      </c>
      <c r="I51" s="229">
        <v>0</v>
      </c>
      <c r="J51" s="229">
        <f t="shared" ref="J51" si="102">I51/C51*100</f>
        <v>0</v>
      </c>
      <c r="K51" s="229">
        <v>14</v>
      </c>
      <c r="L51" s="230">
        <f t="shared" ref="L51" si="103">K51/C51*100</f>
        <v>37.837837837837839</v>
      </c>
      <c r="M51" s="229">
        <v>23</v>
      </c>
      <c r="N51" s="230">
        <f t="shared" ref="N51" si="104">M51/C51*100</f>
        <v>62.162162162162161</v>
      </c>
      <c r="O51" s="229">
        <v>0</v>
      </c>
      <c r="P51" s="229">
        <f t="shared" ref="P51" si="105">O51/C51*100</f>
        <v>0</v>
      </c>
      <c r="Q51" s="229">
        <v>14</v>
      </c>
      <c r="R51" s="230">
        <f t="shared" ref="R51" si="106">Q51/C51*100</f>
        <v>37.837837837837839</v>
      </c>
      <c r="S51" s="229">
        <v>23</v>
      </c>
      <c r="T51" s="230">
        <f t="shared" ref="T51" si="107">S51/C51*100</f>
        <v>62.162162162162161</v>
      </c>
      <c r="U51" s="229">
        <v>0</v>
      </c>
      <c r="V51" s="229">
        <f t="shared" ref="V51" si="108">U51/C51*100</f>
        <v>0</v>
      </c>
    </row>
    <row r="52" spans="1:22" ht="18" customHeight="1" x14ac:dyDescent="0.25">
      <c r="A52" s="130"/>
      <c r="B52" s="27" t="s">
        <v>54</v>
      </c>
      <c r="C52" s="97"/>
      <c r="D52" s="97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</row>
    <row r="53" spans="1:22" ht="18" customHeight="1" x14ac:dyDescent="0.25">
      <c r="A53" s="130"/>
      <c r="B53" s="27" t="s">
        <v>55</v>
      </c>
      <c r="C53" s="97"/>
      <c r="D53" s="97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213"/>
      <c r="T53" s="213"/>
      <c r="U53" s="213"/>
      <c r="V53" s="213"/>
    </row>
    <row r="54" spans="1:22" ht="18" customHeight="1" x14ac:dyDescent="0.25">
      <c r="A54" s="131"/>
      <c r="B54" s="27" t="s">
        <v>133</v>
      </c>
      <c r="C54" s="97"/>
      <c r="D54" s="97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213"/>
      <c r="T54" s="213"/>
      <c r="U54" s="213"/>
      <c r="V54" s="213"/>
    </row>
    <row r="55" spans="1:22" ht="18" customHeight="1" x14ac:dyDescent="0.25">
      <c r="A55" s="129" t="s">
        <v>57</v>
      </c>
      <c r="B55" s="27" t="s">
        <v>53</v>
      </c>
      <c r="C55" s="92">
        <v>37</v>
      </c>
      <c r="D55" s="88">
        <v>18</v>
      </c>
      <c r="E55" s="229">
        <v>16</v>
      </c>
      <c r="F55" s="230">
        <f t="shared" ref="F55" si="109">E55/C55*100</f>
        <v>43.243243243243242</v>
      </c>
      <c r="G55" s="229">
        <v>21</v>
      </c>
      <c r="H55" s="230">
        <f t="shared" ref="H55" si="110">G55/C55*100</f>
        <v>56.756756756756758</v>
      </c>
      <c r="I55" s="229">
        <v>0</v>
      </c>
      <c r="J55" s="229">
        <f t="shared" ref="J55" si="111">I55/C55*100</f>
        <v>0</v>
      </c>
      <c r="K55" s="229">
        <v>16</v>
      </c>
      <c r="L55" s="230">
        <f t="shared" ref="L55" si="112">K55/C55*100</f>
        <v>43.243243243243242</v>
      </c>
      <c r="M55" s="229">
        <v>21</v>
      </c>
      <c r="N55" s="230">
        <f t="shared" ref="N55" si="113">M55/C55*100</f>
        <v>56.756756756756758</v>
      </c>
      <c r="O55" s="229">
        <v>0</v>
      </c>
      <c r="P55" s="229">
        <f t="shared" ref="P55" si="114">O55/C55*100</f>
        <v>0</v>
      </c>
      <c r="Q55" s="229">
        <v>16</v>
      </c>
      <c r="R55" s="230">
        <f t="shared" ref="R55" si="115">Q55/C55*100</f>
        <v>43.243243243243242</v>
      </c>
      <c r="S55" s="229">
        <v>21</v>
      </c>
      <c r="T55" s="230">
        <f t="shared" ref="T55" si="116">S55/C55*100</f>
        <v>56.756756756756758</v>
      </c>
      <c r="U55" s="229">
        <v>0</v>
      </c>
      <c r="V55" s="229">
        <f t="shared" ref="V55" si="117">U55/C55*100</f>
        <v>0</v>
      </c>
    </row>
    <row r="56" spans="1:22" ht="18" customHeight="1" x14ac:dyDescent="0.25">
      <c r="A56" s="130"/>
      <c r="B56" s="27" t="s">
        <v>54</v>
      </c>
      <c r="C56" s="97"/>
      <c r="D56" s="97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  <c r="R56" s="213"/>
      <c r="S56" s="213"/>
      <c r="T56" s="213"/>
      <c r="U56" s="213"/>
      <c r="V56" s="213"/>
    </row>
    <row r="57" spans="1:22" ht="18" customHeight="1" x14ac:dyDescent="0.25">
      <c r="A57" s="130"/>
      <c r="B57" s="27" t="s">
        <v>55</v>
      </c>
      <c r="C57" s="97"/>
      <c r="D57" s="97"/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  <c r="R57" s="213"/>
      <c r="S57" s="213"/>
      <c r="T57" s="213"/>
      <c r="U57" s="213"/>
      <c r="V57" s="213"/>
    </row>
    <row r="58" spans="1:22" ht="18" customHeight="1" x14ac:dyDescent="0.25">
      <c r="A58" s="131"/>
      <c r="B58" s="27" t="s">
        <v>133</v>
      </c>
      <c r="C58" s="97"/>
      <c r="D58" s="97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  <c r="R58" s="213"/>
      <c r="S58" s="213"/>
      <c r="T58" s="213"/>
      <c r="U58" s="213"/>
      <c r="V58" s="213"/>
    </row>
    <row r="59" spans="1:22" ht="18" customHeight="1" x14ac:dyDescent="0.25">
      <c r="A59" s="129" t="s">
        <v>58</v>
      </c>
      <c r="B59" s="28" t="s">
        <v>53</v>
      </c>
      <c r="C59" s="92">
        <v>36</v>
      </c>
      <c r="D59" s="88">
        <v>18</v>
      </c>
      <c r="E59" s="229">
        <v>15</v>
      </c>
      <c r="F59" s="230">
        <f t="shared" ref="F59" si="118">E59/C59*100</f>
        <v>41.666666666666671</v>
      </c>
      <c r="G59" s="229">
        <v>21</v>
      </c>
      <c r="H59" s="230">
        <f t="shared" ref="H59" si="119">G59/C59*100</f>
        <v>58.333333333333336</v>
      </c>
      <c r="I59" s="229">
        <v>0</v>
      </c>
      <c r="J59" s="229">
        <f t="shared" ref="J59" si="120">I59/C59*100</f>
        <v>0</v>
      </c>
      <c r="K59" s="229">
        <v>15</v>
      </c>
      <c r="L59" s="230">
        <f t="shared" ref="L59" si="121">K59/C59*100</f>
        <v>41.666666666666671</v>
      </c>
      <c r="M59" s="229">
        <v>21</v>
      </c>
      <c r="N59" s="230">
        <f t="shared" ref="N59" si="122">M59/C59*100</f>
        <v>58.333333333333336</v>
      </c>
      <c r="O59" s="229">
        <v>0</v>
      </c>
      <c r="P59" s="229">
        <f t="shared" ref="P59" si="123">O59/C59*100</f>
        <v>0</v>
      </c>
      <c r="Q59" s="229">
        <v>15</v>
      </c>
      <c r="R59" s="230">
        <f t="shared" ref="R59" si="124">Q59/C59*100</f>
        <v>41.666666666666671</v>
      </c>
      <c r="S59" s="229">
        <v>21</v>
      </c>
      <c r="T59" s="230">
        <f t="shared" ref="T59" si="125">S59/C59*100</f>
        <v>58.333333333333336</v>
      </c>
      <c r="U59" s="229">
        <v>0</v>
      </c>
      <c r="V59" s="229">
        <f t="shared" ref="V59" si="126">U59/C59*100</f>
        <v>0</v>
      </c>
    </row>
    <row r="60" spans="1:22" ht="18" customHeight="1" x14ac:dyDescent="0.25">
      <c r="A60" s="130"/>
      <c r="B60" s="28" t="s">
        <v>54</v>
      </c>
      <c r="C60" s="97"/>
      <c r="D60" s="97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3"/>
      <c r="T60" s="213"/>
      <c r="U60" s="213"/>
      <c r="V60" s="213"/>
    </row>
    <row r="61" spans="1:22" ht="18" customHeight="1" x14ac:dyDescent="0.25">
      <c r="A61" s="130"/>
      <c r="B61" s="29" t="s">
        <v>55</v>
      </c>
      <c r="C61" s="97"/>
      <c r="D61" s="97"/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13"/>
      <c r="T61" s="213"/>
      <c r="U61" s="213"/>
      <c r="V61" s="213"/>
    </row>
    <row r="62" spans="1:22" ht="18" customHeight="1" x14ac:dyDescent="0.25">
      <c r="A62" s="102"/>
      <c r="B62" s="29" t="s">
        <v>133</v>
      </c>
      <c r="C62" s="97"/>
      <c r="D62" s="97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3"/>
      <c r="Q62" s="213"/>
      <c r="R62" s="213"/>
      <c r="S62" s="213"/>
      <c r="T62" s="213"/>
      <c r="U62" s="213"/>
      <c r="V62" s="213"/>
    </row>
    <row r="63" spans="1:22" ht="18" customHeight="1" x14ac:dyDescent="0.25">
      <c r="A63" s="129" t="s">
        <v>82</v>
      </c>
      <c r="B63" s="28" t="s">
        <v>53</v>
      </c>
      <c r="C63" s="90">
        <f>C51+C55+C59</f>
        <v>110</v>
      </c>
      <c r="D63" s="90">
        <f>D51+D55+D59</f>
        <v>53</v>
      </c>
      <c r="E63" s="213">
        <v>46</v>
      </c>
      <c r="F63" s="214">
        <v>54.86725663716814</v>
      </c>
      <c r="G63" s="213">
        <v>64</v>
      </c>
      <c r="H63" s="214">
        <v>45.132743362831853</v>
      </c>
      <c r="I63" s="213">
        <v>0</v>
      </c>
      <c r="J63" s="213">
        <v>0</v>
      </c>
      <c r="K63" s="213">
        <v>45</v>
      </c>
      <c r="L63" s="214">
        <v>49.557522123893804</v>
      </c>
      <c r="M63" s="213">
        <v>65</v>
      </c>
      <c r="N63" s="214">
        <v>50.442477876106196</v>
      </c>
      <c r="O63" s="213">
        <v>0</v>
      </c>
      <c r="P63" s="213">
        <v>0</v>
      </c>
      <c r="Q63" s="213">
        <v>45</v>
      </c>
      <c r="R63" s="214">
        <v>49.557522123893804</v>
      </c>
      <c r="S63" s="213">
        <v>65</v>
      </c>
      <c r="T63" s="214">
        <v>50.442477876106196</v>
      </c>
      <c r="U63" s="213">
        <v>0</v>
      </c>
      <c r="V63" s="213">
        <v>0</v>
      </c>
    </row>
    <row r="64" spans="1:22" ht="18" customHeight="1" x14ac:dyDescent="0.25">
      <c r="A64" s="130"/>
      <c r="B64" s="28" t="s">
        <v>54</v>
      </c>
      <c r="C64" s="97"/>
      <c r="D64" s="97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3"/>
      <c r="Q64" s="213"/>
      <c r="R64" s="213"/>
      <c r="S64" s="213"/>
      <c r="T64" s="213"/>
      <c r="U64" s="213"/>
      <c r="V64" s="213"/>
    </row>
    <row r="65" spans="1:22" ht="18" customHeight="1" x14ac:dyDescent="0.25">
      <c r="A65" s="130"/>
      <c r="B65" s="29" t="s">
        <v>55</v>
      </c>
      <c r="C65" s="97"/>
      <c r="D65" s="97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  <c r="R65" s="213"/>
      <c r="S65" s="213"/>
      <c r="T65" s="213"/>
      <c r="U65" s="213"/>
      <c r="V65" s="213"/>
    </row>
    <row r="66" spans="1:22" ht="18" customHeight="1" x14ac:dyDescent="0.25">
      <c r="A66" s="131"/>
      <c r="B66" s="29" t="s">
        <v>133</v>
      </c>
      <c r="C66" s="97"/>
      <c r="D66" s="97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3"/>
      <c r="Q66" s="213"/>
      <c r="R66" s="213"/>
      <c r="S66" s="213"/>
      <c r="T66" s="213"/>
      <c r="U66" s="213"/>
      <c r="V66" s="213"/>
    </row>
    <row r="67" spans="1:22" ht="18" customHeight="1" x14ac:dyDescent="0.25">
      <c r="A67" s="139" t="s">
        <v>59</v>
      </c>
      <c r="B67" s="27" t="s">
        <v>53</v>
      </c>
      <c r="C67" s="92">
        <v>38</v>
      </c>
      <c r="D67" s="88">
        <v>17</v>
      </c>
      <c r="E67" s="229">
        <v>17</v>
      </c>
      <c r="F67" s="230">
        <f t="shared" ref="F67" si="127">E67/C67*100</f>
        <v>44.736842105263158</v>
      </c>
      <c r="G67" s="229">
        <v>21</v>
      </c>
      <c r="H67" s="230">
        <f t="shared" ref="H67" si="128">G67/C67*100</f>
        <v>55.26315789473685</v>
      </c>
      <c r="I67" s="229">
        <v>0</v>
      </c>
      <c r="J67" s="229">
        <f t="shared" ref="J67" si="129">I67/C67*100</f>
        <v>0</v>
      </c>
      <c r="K67" s="229">
        <v>17</v>
      </c>
      <c r="L67" s="230">
        <f t="shared" ref="L67" si="130">K67/C67*100</f>
        <v>44.736842105263158</v>
      </c>
      <c r="M67" s="229">
        <v>21</v>
      </c>
      <c r="N67" s="230">
        <f t="shared" ref="N67" si="131">M67/C67*100</f>
        <v>55.26315789473685</v>
      </c>
      <c r="O67" s="229">
        <v>0</v>
      </c>
      <c r="P67" s="229">
        <f t="shared" ref="P67" si="132">O67/C67*100</f>
        <v>0</v>
      </c>
      <c r="Q67" s="229">
        <v>17</v>
      </c>
      <c r="R67" s="230">
        <f t="shared" ref="R67" si="133">Q67/C67*100</f>
        <v>44.736842105263158</v>
      </c>
      <c r="S67" s="229">
        <v>21</v>
      </c>
      <c r="T67" s="230">
        <f t="shared" ref="T67" si="134">S67/C67*100</f>
        <v>55.26315789473685</v>
      </c>
      <c r="U67" s="229">
        <v>0</v>
      </c>
      <c r="V67" s="229">
        <f t="shared" ref="V67" si="135">U67/C67*100</f>
        <v>0</v>
      </c>
    </row>
    <row r="68" spans="1:22" ht="18" customHeight="1" x14ac:dyDescent="0.25">
      <c r="A68" s="140"/>
      <c r="B68" s="27" t="s">
        <v>54</v>
      </c>
      <c r="C68" s="97"/>
      <c r="D68" s="97"/>
      <c r="E68" s="229"/>
      <c r="F68" s="230"/>
      <c r="G68" s="229"/>
      <c r="H68" s="230"/>
      <c r="I68" s="229"/>
      <c r="J68" s="229"/>
      <c r="K68" s="229"/>
      <c r="L68" s="230"/>
      <c r="M68" s="229"/>
      <c r="N68" s="230"/>
      <c r="O68" s="229"/>
      <c r="P68" s="229"/>
      <c r="Q68" s="229"/>
      <c r="R68" s="230"/>
      <c r="S68" s="229"/>
      <c r="T68" s="230"/>
      <c r="U68" s="229"/>
      <c r="V68" s="229"/>
    </row>
    <row r="69" spans="1:22" ht="18" customHeight="1" x14ac:dyDescent="0.25">
      <c r="A69" s="140"/>
      <c r="B69" s="27" t="s">
        <v>55</v>
      </c>
      <c r="C69" s="97"/>
      <c r="D69" s="97"/>
      <c r="E69" s="229"/>
      <c r="F69" s="230"/>
      <c r="G69" s="229"/>
      <c r="H69" s="230"/>
      <c r="I69" s="229"/>
      <c r="J69" s="229"/>
      <c r="K69" s="229"/>
      <c r="L69" s="230"/>
      <c r="M69" s="229"/>
      <c r="N69" s="230"/>
      <c r="O69" s="229"/>
      <c r="P69" s="229"/>
      <c r="Q69" s="229"/>
      <c r="R69" s="230"/>
      <c r="S69" s="229"/>
      <c r="T69" s="230"/>
      <c r="U69" s="229"/>
      <c r="V69" s="229"/>
    </row>
    <row r="70" spans="1:22" ht="18" customHeight="1" x14ac:dyDescent="0.25">
      <c r="A70" s="141"/>
      <c r="B70" s="27" t="s">
        <v>133</v>
      </c>
      <c r="C70" s="97"/>
      <c r="D70" s="97"/>
      <c r="E70" s="229"/>
      <c r="F70" s="230"/>
      <c r="G70" s="229"/>
      <c r="H70" s="230"/>
      <c r="I70" s="229"/>
      <c r="J70" s="229"/>
      <c r="K70" s="229"/>
      <c r="L70" s="230"/>
      <c r="M70" s="229"/>
      <c r="N70" s="230"/>
      <c r="O70" s="229"/>
      <c r="P70" s="229"/>
      <c r="Q70" s="229"/>
      <c r="R70" s="230"/>
      <c r="S70" s="229"/>
      <c r="T70" s="230"/>
      <c r="U70" s="229"/>
      <c r="V70" s="229"/>
    </row>
    <row r="71" spans="1:22" ht="18" customHeight="1" x14ac:dyDescent="0.25">
      <c r="A71" s="139" t="s">
        <v>60</v>
      </c>
      <c r="B71" s="27" t="s">
        <v>53</v>
      </c>
      <c r="C71" s="92">
        <v>38</v>
      </c>
      <c r="D71" s="88">
        <v>17</v>
      </c>
      <c r="E71" s="229">
        <v>28</v>
      </c>
      <c r="F71" s="230">
        <f t="shared" ref="F71" si="136">E71/C71*100</f>
        <v>73.68421052631578</v>
      </c>
      <c r="G71" s="229">
        <v>10</v>
      </c>
      <c r="H71" s="230">
        <f t="shared" ref="H71" si="137">G71/C71*100</f>
        <v>26.315789473684209</v>
      </c>
      <c r="I71" s="229">
        <v>0</v>
      </c>
      <c r="J71" s="229">
        <f t="shared" ref="J71" si="138">I71/C71*100</f>
        <v>0</v>
      </c>
      <c r="K71" s="229">
        <v>25</v>
      </c>
      <c r="L71" s="230">
        <f t="shared" ref="L71" si="139">K71/C71*100</f>
        <v>65.789473684210535</v>
      </c>
      <c r="M71" s="229">
        <v>13</v>
      </c>
      <c r="N71" s="230">
        <f t="shared" ref="N71" si="140">M71/C71*100</f>
        <v>34.210526315789473</v>
      </c>
      <c r="O71" s="229">
        <v>0</v>
      </c>
      <c r="P71" s="229">
        <f t="shared" ref="P71" si="141">O71/C71*100</f>
        <v>0</v>
      </c>
      <c r="Q71" s="229">
        <v>20</v>
      </c>
      <c r="R71" s="230">
        <f t="shared" ref="R71" si="142">Q71/C71*100</f>
        <v>52.631578947368418</v>
      </c>
      <c r="S71" s="229">
        <v>18</v>
      </c>
      <c r="T71" s="230">
        <f t="shared" ref="T71" si="143">S71/C71*100</f>
        <v>47.368421052631575</v>
      </c>
      <c r="U71" s="229">
        <v>0</v>
      </c>
      <c r="V71" s="229">
        <f t="shared" ref="V71" si="144">U71/C71*100</f>
        <v>0</v>
      </c>
    </row>
    <row r="72" spans="1:22" ht="18" customHeight="1" x14ac:dyDescent="0.25">
      <c r="A72" s="140"/>
      <c r="B72" s="27" t="s">
        <v>54</v>
      </c>
      <c r="C72" s="97"/>
      <c r="D72" s="97"/>
      <c r="E72" s="213"/>
      <c r="F72" s="213"/>
      <c r="G72" s="213"/>
      <c r="H72" s="213"/>
      <c r="I72" s="213"/>
      <c r="J72" s="213"/>
      <c r="K72" s="213"/>
      <c r="L72" s="213"/>
      <c r="M72" s="213"/>
      <c r="N72" s="213"/>
      <c r="O72" s="213"/>
      <c r="P72" s="213"/>
      <c r="Q72" s="213"/>
      <c r="R72" s="213"/>
      <c r="S72" s="213"/>
      <c r="T72" s="213"/>
      <c r="U72" s="213"/>
      <c r="V72" s="213"/>
    </row>
    <row r="73" spans="1:22" ht="18" customHeight="1" x14ac:dyDescent="0.25">
      <c r="A73" s="140"/>
      <c r="B73" s="27" t="s">
        <v>55</v>
      </c>
      <c r="C73" s="97"/>
      <c r="D73" s="97"/>
      <c r="E73" s="213"/>
      <c r="F73" s="213"/>
      <c r="G73" s="213"/>
      <c r="H73" s="213"/>
      <c r="I73" s="213"/>
      <c r="J73" s="213"/>
      <c r="K73" s="213"/>
      <c r="L73" s="213"/>
      <c r="M73" s="213"/>
      <c r="N73" s="213"/>
      <c r="O73" s="213"/>
      <c r="P73" s="213"/>
      <c r="Q73" s="213"/>
      <c r="R73" s="213"/>
      <c r="S73" s="213"/>
      <c r="T73" s="213"/>
      <c r="U73" s="213"/>
      <c r="V73" s="213"/>
    </row>
    <row r="74" spans="1:22" ht="18" customHeight="1" x14ac:dyDescent="0.25">
      <c r="A74" s="141"/>
      <c r="B74" s="27" t="s">
        <v>133</v>
      </c>
      <c r="C74" s="97"/>
      <c r="D74" s="97"/>
      <c r="E74" s="213"/>
      <c r="F74" s="213"/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  <c r="R74" s="213"/>
      <c r="S74" s="213"/>
      <c r="T74" s="213"/>
      <c r="U74" s="213"/>
      <c r="V74" s="213"/>
    </row>
    <row r="75" spans="1:22" ht="18" customHeight="1" x14ac:dyDescent="0.25">
      <c r="A75" s="139" t="s">
        <v>61</v>
      </c>
      <c r="B75" s="27" t="s">
        <v>53</v>
      </c>
      <c r="C75" s="92">
        <v>35</v>
      </c>
      <c r="D75" s="88">
        <v>13</v>
      </c>
      <c r="E75" s="229">
        <v>22</v>
      </c>
      <c r="F75" s="230">
        <f t="shared" ref="F75" si="145">E75/C75*100</f>
        <v>62.857142857142854</v>
      </c>
      <c r="G75" s="229">
        <v>13</v>
      </c>
      <c r="H75" s="230">
        <f t="shared" ref="H75" si="146">G75/C75*100</f>
        <v>37.142857142857146</v>
      </c>
      <c r="I75" s="229">
        <v>0</v>
      </c>
      <c r="J75" s="229">
        <f t="shared" ref="J75" si="147">I75/C75*100</f>
        <v>0</v>
      </c>
      <c r="K75" s="229">
        <v>22</v>
      </c>
      <c r="L75" s="230">
        <f t="shared" ref="L75" si="148">K75/C75*100</f>
        <v>62.857142857142854</v>
      </c>
      <c r="M75" s="229">
        <v>13</v>
      </c>
      <c r="N75" s="230">
        <f t="shared" ref="N75" si="149">M75/C75*100</f>
        <v>37.142857142857146</v>
      </c>
      <c r="O75" s="229">
        <v>0</v>
      </c>
      <c r="P75" s="229">
        <f t="shared" ref="P75" si="150">O75/C75*100</f>
        <v>0</v>
      </c>
      <c r="Q75" s="229">
        <v>22</v>
      </c>
      <c r="R75" s="230">
        <f t="shared" ref="R75" si="151">Q75/C75*100</f>
        <v>62.857142857142854</v>
      </c>
      <c r="S75" s="229">
        <v>13</v>
      </c>
      <c r="T75" s="230">
        <f t="shared" ref="T75" si="152">S75/C75*100</f>
        <v>37.142857142857146</v>
      </c>
      <c r="U75" s="229">
        <v>0</v>
      </c>
      <c r="V75" s="229">
        <f t="shared" ref="V75" si="153">U75/C75*100</f>
        <v>0</v>
      </c>
    </row>
    <row r="76" spans="1:22" ht="18" customHeight="1" x14ac:dyDescent="0.25">
      <c r="A76" s="140"/>
      <c r="B76" s="27" t="s">
        <v>54</v>
      </c>
      <c r="C76" s="97"/>
      <c r="D76" s="97"/>
      <c r="E76" s="213"/>
      <c r="F76" s="213"/>
      <c r="G76" s="213"/>
      <c r="H76" s="213"/>
      <c r="I76" s="213"/>
      <c r="J76" s="213"/>
      <c r="K76" s="213"/>
      <c r="L76" s="213"/>
      <c r="M76" s="213"/>
      <c r="N76" s="213"/>
      <c r="O76" s="213"/>
      <c r="P76" s="213"/>
      <c r="Q76" s="213"/>
      <c r="R76" s="213"/>
      <c r="S76" s="213"/>
      <c r="T76" s="213"/>
      <c r="U76" s="213"/>
      <c r="V76" s="213"/>
    </row>
    <row r="77" spans="1:22" ht="18" customHeight="1" x14ac:dyDescent="0.25">
      <c r="A77" s="140"/>
      <c r="B77" s="27" t="s">
        <v>55</v>
      </c>
      <c r="C77" s="97"/>
      <c r="D77" s="97"/>
      <c r="E77" s="213"/>
      <c r="F77" s="213"/>
      <c r="G77" s="213"/>
      <c r="H77" s="213"/>
      <c r="I77" s="213"/>
      <c r="J77" s="213"/>
      <c r="K77" s="213"/>
      <c r="L77" s="213"/>
      <c r="M77" s="213"/>
      <c r="N77" s="213"/>
      <c r="O77" s="213"/>
      <c r="P77" s="213"/>
      <c r="Q77" s="213"/>
      <c r="R77" s="213"/>
      <c r="S77" s="213"/>
      <c r="T77" s="213"/>
      <c r="U77" s="213"/>
      <c r="V77" s="213"/>
    </row>
    <row r="78" spans="1:22" ht="18" customHeight="1" x14ac:dyDescent="0.25">
      <c r="A78" s="141"/>
      <c r="B78" s="27" t="s">
        <v>133</v>
      </c>
      <c r="C78" s="97"/>
      <c r="D78" s="97"/>
      <c r="E78" s="213"/>
      <c r="F78" s="213"/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213"/>
      <c r="R78" s="213"/>
      <c r="S78" s="213"/>
      <c r="T78" s="213"/>
      <c r="U78" s="213"/>
      <c r="V78" s="213"/>
    </row>
    <row r="79" spans="1:22" ht="18" customHeight="1" x14ac:dyDescent="0.25">
      <c r="A79" s="129" t="s">
        <v>85</v>
      </c>
      <c r="B79" s="27" t="s">
        <v>53</v>
      </c>
      <c r="C79" s="90">
        <f>C67+C71+C75</f>
        <v>111</v>
      </c>
      <c r="D79" s="90">
        <f t="shared" ref="D79" si="154">D67+D71+D75</f>
        <v>47</v>
      </c>
      <c r="E79" s="193">
        <v>67</v>
      </c>
      <c r="F79" s="230">
        <f t="shared" ref="F79" si="155">E79/C79*100</f>
        <v>60.360360360360367</v>
      </c>
      <c r="G79" s="193">
        <v>44</v>
      </c>
      <c r="H79" s="230">
        <f t="shared" ref="H79" si="156">G79/C79*100</f>
        <v>39.63963963963964</v>
      </c>
      <c r="I79" s="193">
        <v>0</v>
      </c>
      <c r="J79" s="229">
        <f t="shared" ref="J79" si="157">I79/C79*100</f>
        <v>0</v>
      </c>
      <c r="K79" s="193">
        <v>64</v>
      </c>
      <c r="L79" s="230">
        <f t="shared" ref="L79" si="158">K79/C79*100</f>
        <v>57.657657657657658</v>
      </c>
      <c r="M79" s="193">
        <v>47</v>
      </c>
      <c r="N79" s="230">
        <f t="shared" ref="N79" si="159">M79/C79*100</f>
        <v>42.342342342342342</v>
      </c>
      <c r="O79" s="193">
        <v>0</v>
      </c>
      <c r="P79" s="229">
        <f t="shared" ref="P79" si="160">O79/C79*100</f>
        <v>0</v>
      </c>
      <c r="Q79" s="193">
        <v>59</v>
      </c>
      <c r="R79" s="230">
        <f t="shared" ref="R79" si="161">Q79/C79*100</f>
        <v>53.153153153153156</v>
      </c>
      <c r="S79" s="193">
        <v>52</v>
      </c>
      <c r="T79" s="230">
        <f t="shared" ref="T79" si="162">S79/C79*100</f>
        <v>46.846846846846844</v>
      </c>
      <c r="U79" s="193">
        <v>0</v>
      </c>
      <c r="V79" s="229">
        <f t="shared" ref="V79" si="163">U79/C79*100</f>
        <v>0</v>
      </c>
    </row>
    <row r="80" spans="1:22" ht="18" customHeight="1" x14ac:dyDescent="0.25">
      <c r="A80" s="130"/>
      <c r="B80" s="27" t="s">
        <v>54</v>
      </c>
      <c r="C80" s="97"/>
      <c r="D80" s="97"/>
      <c r="E80" s="190"/>
      <c r="F80" s="190"/>
      <c r="G80" s="190"/>
      <c r="H80" s="190"/>
      <c r="I80" s="190"/>
      <c r="J80" s="190"/>
      <c r="K80" s="213"/>
      <c r="L80" s="213"/>
      <c r="M80" s="213"/>
      <c r="N80" s="213"/>
      <c r="O80" s="213"/>
      <c r="P80" s="213"/>
      <c r="Q80" s="213"/>
      <c r="R80" s="213"/>
      <c r="S80" s="213"/>
      <c r="T80" s="213"/>
      <c r="U80" s="213"/>
      <c r="V80" s="213"/>
    </row>
    <row r="81" spans="1:22" ht="18" customHeight="1" x14ac:dyDescent="0.25">
      <c r="A81" s="130"/>
      <c r="B81" s="27" t="s">
        <v>55</v>
      </c>
      <c r="C81" s="97"/>
      <c r="D81" s="97"/>
      <c r="E81" s="191"/>
      <c r="F81" s="191"/>
      <c r="G81" s="191"/>
      <c r="H81" s="191"/>
      <c r="I81" s="191"/>
      <c r="J81" s="191"/>
      <c r="K81" s="213"/>
      <c r="L81" s="213"/>
      <c r="M81" s="213"/>
      <c r="N81" s="213"/>
      <c r="O81" s="213"/>
      <c r="P81" s="213"/>
      <c r="Q81" s="213"/>
      <c r="R81" s="213"/>
      <c r="S81" s="213"/>
      <c r="T81" s="213"/>
      <c r="U81" s="213"/>
      <c r="V81" s="213"/>
    </row>
    <row r="82" spans="1:22" ht="18" customHeight="1" x14ac:dyDescent="0.25">
      <c r="A82" s="131"/>
      <c r="B82" s="27" t="s">
        <v>133</v>
      </c>
      <c r="C82" s="97"/>
      <c r="D82" s="97"/>
      <c r="E82" s="192"/>
      <c r="F82" s="192"/>
      <c r="G82" s="192"/>
      <c r="H82" s="192"/>
      <c r="I82" s="192"/>
      <c r="J82" s="192"/>
      <c r="K82" s="213"/>
      <c r="L82" s="213"/>
      <c r="M82" s="213"/>
      <c r="N82" s="213"/>
      <c r="O82" s="213"/>
      <c r="P82" s="213"/>
      <c r="Q82" s="213"/>
      <c r="R82" s="213"/>
      <c r="S82" s="213"/>
      <c r="T82" s="213"/>
      <c r="U82" s="213"/>
      <c r="V82" s="213"/>
    </row>
    <row r="83" spans="1:22" ht="18" customHeight="1" x14ac:dyDescent="0.25">
      <c r="A83" s="129" t="s">
        <v>83</v>
      </c>
      <c r="B83" s="26" t="s">
        <v>53</v>
      </c>
      <c r="C83" s="90">
        <f>C3+C23+C47+C63+C79</f>
        <v>515</v>
      </c>
      <c r="D83" s="90">
        <f>D3+D23+D47+D63+D79</f>
        <v>239</v>
      </c>
      <c r="E83" s="193">
        <f t="shared" ref="D83:U83" si="164">E79+E63+E47+E23</f>
        <v>244</v>
      </c>
      <c r="F83" s="230">
        <f t="shared" ref="F83" si="165">E83/C83*100</f>
        <v>47.378640776699029</v>
      </c>
      <c r="G83" s="193">
        <f t="shared" si="164"/>
        <v>270</v>
      </c>
      <c r="H83" s="230">
        <f t="shared" ref="H83" si="166">G83/C83*100</f>
        <v>52.427184466019419</v>
      </c>
      <c r="I83" s="193">
        <f t="shared" si="164"/>
        <v>1</v>
      </c>
      <c r="J83" s="189">
        <f>I83/C83*100</f>
        <v>0.1941747572815534</v>
      </c>
      <c r="K83" s="193">
        <f t="shared" si="164"/>
        <v>240</v>
      </c>
      <c r="L83" s="230">
        <f t="shared" ref="L83" si="167">K83/C83*100</f>
        <v>46.601941747572816</v>
      </c>
      <c r="M83" s="193">
        <f t="shared" si="164"/>
        <v>274</v>
      </c>
      <c r="N83" s="230">
        <f t="shared" ref="N83" si="168">M83/C83*100</f>
        <v>53.203883495145632</v>
      </c>
      <c r="O83" s="193">
        <f t="shared" si="164"/>
        <v>1</v>
      </c>
      <c r="P83" s="189">
        <f>O83/C83*100</f>
        <v>0.1941747572815534</v>
      </c>
      <c r="Q83" s="193">
        <f t="shared" si="164"/>
        <v>232</v>
      </c>
      <c r="R83" s="230">
        <f t="shared" ref="R83" si="169">Q83/C83*100</f>
        <v>45.048543689320383</v>
      </c>
      <c r="S83" s="193">
        <f t="shared" si="164"/>
        <v>282</v>
      </c>
      <c r="T83" s="230">
        <f t="shared" ref="T83" si="170">S83/C83*100</f>
        <v>54.757281553398066</v>
      </c>
      <c r="U83" s="193">
        <f t="shared" si="164"/>
        <v>1</v>
      </c>
      <c r="V83" s="189">
        <f>U83/C83*100</f>
        <v>0.1941747572815534</v>
      </c>
    </row>
    <row r="84" spans="1:22" ht="18" customHeight="1" x14ac:dyDescent="0.25">
      <c r="A84" s="130"/>
      <c r="B84" s="26" t="s">
        <v>54</v>
      </c>
      <c r="C84" s="213"/>
      <c r="D84" s="213"/>
      <c r="E84" s="213"/>
      <c r="F84" s="213"/>
      <c r="G84" s="213"/>
      <c r="H84" s="213"/>
      <c r="I84" s="213"/>
      <c r="J84" s="213"/>
      <c r="K84" s="213"/>
      <c r="L84" s="213"/>
      <c r="M84" s="213"/>
      <c r="N84" s="213"/>
      <c r="O84" s="213"/>
      <c r="P84" s="213"/>
      <c r="Q84" s="213"/>
      <c r="R84" s="213"/>
      <c r="S84" s="213"/>
      <c r="T84" s="213"/>
      <c r="U84" s="213"/>
      <c r="V84" s="213"/>
    </row>
    <row r="85" spans="1:22" ht="18" customHeight="1" x14ac:dyDescent="0.25">
      <c r="A85" s="130"/>
      <c r="B85" s="26" t="s">
        <v>55</v>
      </c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</row>
    <row r="86" spans="1:22" ht="18" customHeight="1" x14ac:dyDescent="0.25">
      <c r="A86" s="131"/>
      <c r="B86" s="26" t="s">
        <v>133</v>
      </c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  <c r="P86" s="213"/>
      <c r="Q86" s="213"/>
      <c r="R86" s="213"/>
      <c r="S86" s="213"/>
      <c r="T86" s="213"/>
      <c r="U86" s="213"/>
      <c r="V86" s="213"/>
    </row>
    <row r="89" spans="1:22" ht="18.75" customHeight="1" x14ac:dyDescent="0.25"/>
    <row r="90" spans="1:22" ht="15.75" customHeight="1" x14ac:dyDescent="0.25"/>
    <row r="91" spans="1:22" ht="21" customHeight="1" x14ac:dyDescent="0.25"/>
    <row r="92" spans="1:22" ht="33" customHeight="1" x14ac:dyDescent="0.25"/>
    <row r="93" spans="1:22" ht="33" customHeight="1" x14ac:dyDescent="0.25"/>
    <row r="94" spans="1:22" ht="33" customHeight="1" x14ac:dyDescent="0.25"/>
    <row r="95" spans="1:22" ht="33" customHeight="1" x14ac:dyDescent="0.25"/>
    <row r="96" spans="1:22" ht="33" customHeight="1" x14ac:dyDescent="0.25"/>
    <row r="97" ht="33" customHeight="1" x14ac:dyDescent="0.25"/>
    <row r="98" ht="33" customHeight="1" x14ac:dyDescent="0.25"/>
    <row r="99" ht="33" customHeight="1" x14ac:dyDescent="0.25"/>
    <row r="100" ht="33" customHeight="1" x14ac:dyDescent="0.25"/>
    <row r="101" ht="33" customHeight="1" x14ac:dyDescent="0.25"/>
    <row r="102" ht="31.5" customHeight="1" x14ac:dyDescent="0.25"/>
    <row r="103" ht="33" customHeight="1" x14ac:dyDescent="0.25"/>
    <row r="105" ht="6.75" customHeight="1" x14ac:dyDescent="0.25"/>
    <row r="106" ht="18.75" customHeight="1" x14ac:dyDescent="0.25"/>
    <row r="109" ht="18.75" customHeight="1" x14ac:dyDescent="0.25"/>
    <row r="110" ht="15.75" customHeight="1" x14ac:dyDescent="0.25"/>
    <row r="111" ht="21.75" customHeight="1" x14ac:dyDescent="0.25"/>
    <row r="112" ht="24" customHeight="1" x14ac:dyDescent="0.25"/>
    <row r="113" ht="24" customHeight="1" x14ac:dyDescent="0.25"/>
    <row r="114" ht="24.75" customHeight="1" x14ac:dyDescent="0.25"/>
    <row r="115" ht="24" customHeight="1" x14ac:dyDescent="0.25"/>
    <row r="116" ht="24" customHeight="1" x14ac:dyDescent="0.25"/>
    <row r="117" ht="24" customHeight="1" x14ac:dyDescent="0.25"/>
    <row r="118" ht="24" customHeight="1" x14ac:dyDescent="0.25"/>
    <row r="119" ht="24" customHeight="1" x14ac:dyDescent="0.25"/>
    <row r="120" ht="24" customHeight="1" x14ac:dyDescent="0.25"/>
    <row r="121" ht="24" customHeight="1" x14ac:dyDescent="0.25"/>
    <row r="122" ht="24" customHeight="1" x14ac:dyDescent="0.25"/>
    <row r="123" ht="24" customHeight="1" x14ac:dyDescent="0.25"/>
    <row r="124" ht="24" customHeight="1" x14ac:dyDescent="0.25"/>
    <row r="125" ht="24" customHeight="1" x14ac:dyDescent="0.25"/>
    <row r="126" ht="24" customHeight="1" x14ac:dyDescent="0.25"/>
    <row r="127" ht="24" customHeight="1" x14ac:dyDescent="0.25"/>
    <row r="128" ht="24" customHeight="1" x14ac:dyDescent="0.25"/>
    <row r="129" ht="24" customHeight="1" x14ac:dyDescent="0.25"/>
    <row r="134" ht="18.75" customHeight="1" x14ac:dyDescent="0.25"/>
    <row r="135" ht="20.25" customHeight="1" x14ac:dyDescent="0.25"/>
    <row r="136" ht="21.75" customHeight="1" x14ac:dyDescent="0.25"/>
    <row r="137" ht="22.5" customHeight="1" x14ac:dyDescent="0.25"/>
    <row r="138" ht="21.75" customHeight="1" x14ac:dyDescent="0.25"/>
    <row r="139" ht="22.5" customHeight="1" x14ac:dyDescent="0.25"/>
    <row r="140" ht="21.75" customHeight="1" x14ac:dyDescent="0.25"/>
    <row r="141" ht="22.5" customHeight="1" x14ac:dyDescent="0.25"/>
    <row r="142" ht="22.5" customHeight="1" x14ac:dyDescent="0.25"/>
    <row r="143" ht="22.5" customHeight="1" x14ac:dyDescent="0.25"/>
    <row r="144" ht="22.5" customHeight="1" x14ac:dyDescent="0.25"/>
    <row r="145" ht="22.5" customHeight="1" x14ac:dyDescent="0.25"/>
    <row r="146" ht="22.5" customHeight="1" x14ac:dyDescent="0.25"/>
    <row r="147" ht="22.5" customHeight="1" x14ac:dyDescent="0.25"/>
    <row r="148" ht="21" customHeight="1" x14ac:dyDescent="0.25"/>
    <row r="149" ht="21" customHeight="1" x14ac:dyDescent="0.25"/>
    <row r="150" ht="22.5" customHeight="1" x14ac:dyDescent="0.25"/>
    <row r="151" ht="22.5" customHeight="1" x14ac:dyDescent="0.25"/>
    <row r="152" ht="22.5" customHeight="1" x14ac:dyDescent="0.25"/>
    <row r="153" ht="22.5" customHeight="1" x14ac:dyDescent="0.25"/>
    <row r="154" ht="22.5" customHeight="1" x14ac:dyDescent="0.25"/>
    <row r="160" ht="20.25" customHeight="1" x14ac:dyDescent="0.25"/>
    <row r="161" ht="20.25" customHeight="1" x14ac:dyDescent="0.25"/>
    <row r="162" ht="21.75" customHeight="1" x14ac:dyDescent="0.25"/>
    <row r="163" ht="22.5" customHeight="1" x14ac:dyDescent="0.25"/>
    <row r="164" ht="23.25" customHeight="1" x14ac:dyDescent="0.25"/>
    <row r="165" ht="22.5" customHeight="1" x14ac:dyDescent="0.25"/>
    <row r="166" ht="22.5" customHeight="1" x14ac:dyDescent="0.25"/>
    <row r="167" ht="22.5" customHeight="1" x14ac:dyDescent="0.25"/>
    <row r="168" ht="22.5" customHeight="1" x14ac:dyDescent="0.25"/>
    <row r="169" ht="22.5" customHeight="1" x14ac:dyDescent="0.25"/>
    <row r="170" ht="22.5" customHeight="1" x14ac:dyDescent="0.25"/>
    <row r="171" ht="22.5" customHeight="1" x14ac:dyDescent="0.25"/>
    <row r="172" ht="21" customHeight="1" x14ac:dyDescent="0.25"/>
    <row r="173" ht="21" customHeight="1" x14ac:dyDescent="0.25"/>
    <row r="174" ht="22.5" customHeight="1" x14ac:dyDescent="0.25"/>
    <row r="175" ht="22.5" customHeight="1" x14ac:dyDescent="0.25"/>
    <row r="176" ht="22.5" customHeight="1" x14ac:dyDescent="0.25"/>
    <row r="177" ht="22.5" customHeight="1" x14ac:dyDescent="0.25"/>
    <row r="178" ht="22.5" customHeight="1" x14ac:dyDescent="0.25"/>
    <row r="179" ht="22.5" customHeight="1" x14ac:dyDescent="0.25"/>
    <row r="180" ht="22.5" customHeight="1" x14ac:dyDescent="0.25"/>
    <row r="185" ht="18.75" customHeight="1" x14ac:dyDescent="0.25"/>
    <row r="186" ht="22.5" customHeight="1" x14ac:dyDescent="0.25"/>
    <row r="187" ht="21.75" customHeight="1" x14ac:dyDescent="0.25"/>
    <row r="188" ht="22.5" customHeight="1" x14ac:dyDescent="0.25"/>
    <row r="189" ht="22.5" customHeight="1" x14ac:dyDescent="0.25"/>
    <row r="190" ht="22.5" customHeight="1" x14ac:dyDescent="0.25"/>
    <row r="191" ht="22.5" customHeight="1" x14ac:dyDescent="0.25"/>
    <row r="192" ht="22.5" customHeight="1" x14ac:dyDescent="0.25"/>
    <row r="193" ht="22.5" customHeight="1" x14ac:dyDescent="0.25"/>
    <row r="194" ht="22.5" customHeight="1" x14ac:dyDescent="0.25"/>
    <row r="195" ht="22.5" customHeight="1" x14ac:dyDescent="0.25"/>
    <row r="196" ht="22.5" customHeight="1" x14ac:dyDescent="0.25"/>
    <row r="197" ht="22.5" customHeight="1" x14ac:dyDescent="0.25"/>
    <row r="198" ht="22.5" customHeight="1" x14ac:dyDescent="0.25"/>
    <row r="199" ht="22.5" customHeight="1" x14ac:dyDescent="0.25"/>
    <row r="200" ht="22.5" customHeight="1" x14ac:dyDescent="0.25"/>
    <row r="201" ht="22.5" customHeight="1" x14ac:dyDescent="0.25"/>
    <row r="202" ht="22.5" customHeight="1" x14ac:dyDescent="0.25"/>
    <row r="203" ht="22.5" customHeight="1" x14ac:dyDescent="0.25"/>
    <row r="204" ht="22.5" customHeight="1" x14ac:dyDescent="0.25"/>
    <row r="205" ht="20.25" customHeight="1" x14ac:dyDescent="0.25"/>
  </sheetData>
  <mergeCells count="38">
    <mergeCell ref="A79:A82"/>
    <mergeCell ref="A83:A86"/>
    <mergeCell ref="A43:A46"/>
    <mergeCell ref="A55:A58"/>
    <mergeCell ref="A59:A61"/>
    <mergeCell ref="A63:A66"/>
    <mergeCell ref="A67:A70"/>
    <mergeCell ref="A71:A74"/>
    <mergeCell ref="A75:A78"/>
    <mergeCell ref="A23:A26"/>
    <mergeCell ref="A27:A30"/>
    <mergeCell ref="A31:A34"/>
    <mergeCell ref="A35:A38"/>
    <mergeCell ref="A47:A50"/>
    <mergeCell ref="A51:A54"/>
    <mergeCell ref="A7:A10"/>
    <mergeCell ref="A11:A14"/>
    <mergeCell ref="A15:A18"/>
    <mergeCell ref="A19:A22"/>
    <mergeCell ref="A39:A42"/>
    <mergeCell ref="S5:T5"/>
    <mergeCell ref="U5:V5"/>
    <mergeCell ref="G5:H5"/>
    <mergeCell ref="I5:J5"/>
    <mergeCell ref="K5:L5"/>
    <mergeCell ref="M5:N5"/>
    <mergeCell ref="O5:P5"/>
    <mergeCell ref="Q5:R5"/>
    <mergeCell ref="A2:C2"/>
    <mergeCell ref="F2:V2"/>
    <mergeCell ref="A4:A6"/>
    <mergeCell ref="B4:B6"/>
    <mergeCell ref="C4:C6"/>
    <mergeCell ref="D4:D6"/>
    <mergeCell ref="E4:J4"/>
    <mergeCell ref="K4:P4"/>
    <mergeCell ref="Q4:V4"/>
    <mergeCell ref="E5:F5"/>
  </mergeCells>
  <pageMargins left="0.70866141732283472" right="0.51181102362204722" top="0.51181102362204722" bottom="0.51181102362204722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5"/>
  <sheetViews>
    <sheetView zoomScale="55" zoomScaleNormal="5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M76" sqref="M76:M77"/>
    </sheetView>
  </sheetViews>
  <sheetFormatPr defaultRowHeight="15.75" x14ac:dyDescent="0.25"/>
  <cols>
    <col min="1" max="1" width="7.125" customWidth="1"/>
    <col min="2" max="2" width="8.25" customWidth="1"/>
    <col min="3" max="3" width="7.5" customWidth="1"/>
    <col min="4" max="4" width="5.875" customWidth="1"/>
    <col min="5" max="16" width="5.125" customWidth="1"/>
    <col min="17" max="28" width="5.75" customWidth="1"/>
  </cols>
  <sheetData>
    <row r="1" spans="1:28" x14ac:dyDescent="0.25">
      <c r="A1" s="21" t="s">
        <v>134</v>
      </c>
      <c r="B1" s="21"/>
      <c r="C1" s="21"/>
      <c r="D1" s="21"/>
    </row>
    <row r="2" spans="1:28" x14ac:dyDescent="0.25">
      <c r="A2" s="124" t="s">
        <v>52</v>
      </c>
      <c r="B2" s="124"/>
      <c r="C2" s="124"/>
      <c r="F2" s="127" t="s">
        <v>107</v>
      </c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</row>
    <row r="4" spans="1:28" ht="18.75" customHeight="1" x14ac:dyDescent="0.25">
      <c r="A4" s="118" t="s">
        <v>1</v>
      </c>
      <c r="B4" s="118" t="s">
        <v>17</v>
      </c>
      <c r="C4" s="129" t="s">
        <v>15</v>
      </c>
      <c r="D4" s="129" t="s">
        <v>20</v>
      </c>
      <c r="E4" s="142" t="s">
        <v>69</v>
      </c>
      <c r="F4" s="143"/>
      <c r="G4" s="143"/>
      <c r="H4" s="143"/>
      <c r="I4" s="143"/>
      <c r="J4" s="143"/>
      <c r="K4" s="117" t="s">
        <v>70</v>
      </c>
      <c r="L4" s="117"/>
      <c r="M4" s="117"/>
      <c r="N4" s="117"/>
      <c r="O4" s="117"/>
      <c r="P4" s="117"/>
      <c r="Q4" s="142" t="s">
        <v>71</v>
      </c>
      <c r="R4" s="143"/>
      <c r="S4" s="143"/>
      <c r="T4" s="143"/>
      <c r="U4" s="143"/>
      <c r="V4" s="144"/>
      <c r="W4" s="142" t="s">
        <v>72</v>
      </c>
      <c r="X4" s="143"/>
      <c r="Y4" s="143"/>
      <c r="Z4" s="143"/>
      <c r="AA4" s="143"/>
      <c r="AB4" s="144"/>
    </row>
    <row r="5" spans="1:28" ht="15.75" customHeight="1" x14ac:dyDescent="0.25">
      <c r="A5" s="118"/>
      <c r="B5" s="118"/>
      <c r="C5" s="130"/>
      <c r="D5" s="130"/>
      <c r="E5" s="145" t="s">
        <v>66</v>
      </c>
      <c r="F5" s="146"/>
      <c r="G5" s="145" t="s">
        <v>67</v>
      </c>
      <c r="H5" s="146"/>
      <c r="I5" s="145" t="s">
        <v>68</v>
      </c>
      <c r="J5" s="146"/>
      <c r="K5" s="145" t="s">
        <v>66</v>
      </c>
      <c r="L5" s="146"/>
      <c r="M5" s="145" t="s">
        <v>67</v>
      </c>
      <c r="N5" s="146"/>
      <c r="O5" s="145" t="s">
        <v>68</v>
      </c>
      <c r="P5" s="146"/>
      <c r="Q5" s="145" t="s">
        <v>66</v>
      </c>
      <c r="R5" s="146"/>
      <c r="S5" s="145" t="s">
        <v>67</v>
      </c>
      <c r="T5" s="146"/>
      <c r="U5" s="145" t="s">
        <v>68</v>
      </c>
      <c r="V5" s="146"/>
      <c r="W5" s="145" t="s">
        <v>66</v>
      </c>
      <c r="X5" s="146"/>
      <c r="Y5" s="145" t="s">
        <v>67</v>
      </c>
      <c r="Z5" s="146"/>
      <c r="AA5" s="145" t="s">
        <v>68</v>
      </c>
      <c r="AB5" s="146"/>
    </row>
    <row r="6" spans="1:28" x14ac:dyDescent="0.25">
      <c r="A6" s="118"/>
      <c r="B6" s="118"/>
      <c r="C6" s="131"/>
      <c r="D6" s="131"/>
      <c r="E6" s="1" t="s">
        <v>16</v>
      </c>
      <c r="F6" s="1" t="s">
        <v>40</v>
      </c>
      <c r="G6" s="1" t="s">
        <v>16</v>
      </c>
      <c r="H6" s="1" t="s">
        <v>40</v>
      </c>
      <c r="I6" s="1" t="s">
        <v>16</v>
      </c>
      <c r="J6" s="1" t="s">
        <v>40</v>
      </c>
      <c r="K6" s="1" t="s">
        <v>16</v>
      </c>
      <c r="L6" s="1" t="s">
        <v>40</v>
      </c>
      <c r="M6" s="1" t="s">
        <v>16</v>
      </c>
      <c r="N6" s="1" t="s">
        <v>40</v>
      </c>
      <c r="O6" s="1" t="s">
        <v>16</v>
      </c>
      <c r="P6" s="1" t="s">
        <v>40</v>
      </c>
      <c r="Q6" s="1" t="s">
        <v>16</v>
      </c>
      <c r="R6" s="1" t="s">
        <v>40</v>
      </c>
      <c r="S6" s="1" t="s">
        <v>16</v>
      </c>
      <c r="T6" s="1" t="s">
        <v>40</v>
      </c>
      <c r="U6" s="1" t="s">
        <v>16</v>
      </c>
      <c r="V6" s="1" t="s">
        <v>40</v>
      </c>
      <c r="W6" s="1" t="s">
        <v>16</v>
      </c>
      <c r="X6" s="1" t="s">
        <v>40</v>
      </c>
      <c r="Y6" s="1" t="s">
        <v>16</v>
      </c>
      <c r="Z6" s="1" t="s">
        <v>40</v>
      </c>
      <c r="AA6" s="1" t="s">
        <v>16</v>
      </c>
      <c r="AB6" s="1" t="s">
        <v>40</v>
      </c>
    </row>
    <row r="7" spans="1:28" ht="18" customHeight="1" x14ac:dyDescent="0.25">
      <c r="A7" s="129" t="s">
        <v>46</v>
      </c>
      <c r="B7" s="28" t="s">
        <v>53</v>
      </c>
      <c r="C7" s="92">
        <v>30</v>
      </c>
      <c r="D7" s="88">
        <v>12</v>
      </c>
      <c r="E7" s="229">
        <v>18</v>
      </c>
      <c r="F7" s="230">
        <f t="shared" ref="F7" si="0">E7/C7*100</f>
        <v>60</v>
      </c>
      <c r="G7" s="229">
        <v>12</v>
      </c>
      <c r="H7" s="230">
        <f t="shared" ref="H7" si="1">G7/C7*100</f>
        <v>40</v>
      </c>
      <c r="I7" s="229">
        <v>0</v>
      </c>
      <c r="J7" s="229">
        <f t="shared" ref="J7" si="2">I7/C7*100</f>
        <v>0</v>
      </c>
      <c r="K7" s="229">
        <v>18</v>
      </c>
      <c r="L7" s="230">
        <f t="shared" ref="L7" si="3">K7/C7*100</f>
        <v>60</v>
      </c>
      <c r="M7" s="229">
        <v>12</v>
      </c>
      <c r="N7" s="230">
        <f t="shared" ref="N7" si="4">M7/C7*100</f>
        <v>40</v>
      </c>
      <c r="O7" s="229">
        <v>0</v>
      </c>
      <c r="P7" s="229">
        <f t="shared" ref="P7" si="5">O7/C7*100</f>
        <v>0</v>
      </c>
      <c r="Q7" s="229">
        <v>18</v>
      </c>
      <c r="R7" s="230">
        <f t="shared" ref="R7" si="6">Q7/C7*100</f>
        <v>60</v>
      </c>
      <c r="S7" s="229">
        <v>12</v>
      </c>
      <c r="T7" s="230">
        <f t="shared" ref="T7" si="7">S7/C7*100</f>
        <v>40</v>
      </c>
      <c r="U7" s="229">
        <v>0</v>
      </c>
      <c r="V7" s="229">
        <f t="shared" ref="V7" si="8">U7/C7*100</f>
        <v>0</v>
      </c>
      <c r="W7" s="229">
        <v>18</v>
      </c>
      <c r="X7" s="230">
        <f t="shared" ref="X7" si="9">W7/C7*100</f>
        <v>60</v>
      </c>
      <c r="Y7" s="229">
        <v>12</v>
      </c>
      <c r="Z7" s="230">
        <f t="shared" ref="Z7" si="10">Y7/C7*100</f>
        <v>40</v>
      </c>
      <c r="AA7" s="229">
        <v>0</v>
      </c>
      <c r="AB7" s="215">
        <f t="shared" ref="AB7" si="11">AA7/C7*100</f>
        <v>0</v>
      </c>
    </row>
    <row r="8" spans="1:28" ht="18" customHeight="1" x14ac:dyDescent="0.25">
      <c r="A8" s="130"/>
      <c r="B8" s="28" t="s">
        <v>54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</row>
    <row r="9" spans="1:28" ht="18" customHeight="1" x14ac:dyDescent="0.25">
      <c r="A9" s="130"/>
      <c r="B9" s="29" t="s">
        <v>55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</row>
    <row r="10" spans="1:28" ht="18" customHeight="1" x14ac:dyDescent="0.25">
      <c r="A10" s="131"/>
      <c r="B10" s="29" t="s">
        <v>133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</row>
    <row r="11" spans="1:28" ht="18" customHeight="1" x14ac:dyDescent="0.25">
      <c r="A11" s="129" t="s">
        <v>47</v>
      </c>
      <c r="B11" s="28" t="s">
        <v>53</v>
      </c>
      <c r="C11" s="92">
        <v>30</v>
      </c>
      <c r="D11" s="88">
        <v>16</v>
      </c>
      <c r="E11" s="229">
        <v>12</v>
      </c>
      <c r="F11" s="230">
        <f t="shared" ref="F11" si="12">E11/C11*100</f>
        <v>40</v>
      </c>
      <c r="G11" s="229">
        <v>18</v>
      </c>
      <c r="H11" s="230">
        <f t="shared" ref="H11" si="13">G11/C11*100</f>
        <v>60</v>
      </c>
      <c r="I11" s="229">
        <v>0</v>
      </c>
      <c r="J11" s="229">
        <f t="shared" ref="J11" si="14">I11/C11*100</f>
        <v>0</v>
      </c>
      <c r="K11" s="229">
        <v>15</v>
      </c>
      <c r="L11" s="230">
        <f t="shared" ref="L11" si="15">K11/C11*100</f>
        <v>50</v>
      </c>
      <c r="M11" s="229">
        <v>15</v>
      </c>
      <c r="N11" s="230">
        <f t="shared" ref="N11" si="16">M11/C11*100</f>
        <v>50</v>
      </c>
      <c r="O11" s="229">
        <v>0</v>
      </c>
      <c r="P11" s="229">
        <f t="shared" ref="P11" si="17">O11/C11*100</f>
        <v>0</v>
      </c>
      <c r="Q11" s="229">
        <v>15</v>
      </c>
      <c r="R11" s="230">
        <f t="shared" ref="R11" si="18">Q11/C11*100</f>
        <v>50</v>
      </c>
      <c r="S11" s="229">
        <v>15</v>
      </c>
      <c r="T11" s="230">
        <f t="shared" ref="T11" si="19">S11/C11*100</f>
        <v>50</v>
      </c>
      <c r="U11" s="229">
        <v>0</v>
      </c>
      <c r="V11" s="229">
        <f t="shared" ref="V11" si="20">U11/C11*100</f>
        <v>0</v>
      </c>
      <c r="W11" s="229">
        <v>15</v>
      </c>
      <c r="X11" s="230">
        <f t="shared" ref="X11" si="21">W11/C11*100</f>
        <v>50</v>
      </c>
      <c r="Y11" s="229">
        <v>15</v>
      </c>
      <c r="Z11" s="230">
        <f t="shared" ref="Z11" si="22">Y11/C11*100</f>
        <v>50</v>
      </c>
      <c r="AA11" s="229">
        <v>0</v>
      </c>
      <c r="AB11" s="215">
        <f t="shared" ref="AB11" si="23">AA11/C11*100</f>
        <v>0</v>
      </c>
    </row>
    <row r="12" spans="1:28" ht="18" customHeight="1" x14ac:dyDescent="0.25">
      <c r="A12" s="130"/>
      <c r="B12" s="28" t="s">
        <v>54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</row>
    <row r="13" spans="1:28" ht="18" customHeight="1" x14ac:dyDescent="0.25">
      <c r="A13" s="130"/>
      <c r="B13" s="29" t="s">
        <v>55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</row>
    <row r="14" spans="1:28" ht="18" customHeight="1" x14ac:dyDescent="0.25">
      <c r="A14" s="131"/>
      <c r="B14" s="29" t="s">
        <v>133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</row>
    <row r="15" spans="1:28" ht="18" customHeight="1" x14ac:dyDescent="0.25">
      <c r="A15" s="129" t="s">
        <v>48</v>
      </c>
      <c r="B15" s="28" t="s">
        <v>53</v>
      </c>
      <c r="C15" s="92">
        <v>30</v>
      </c>
      <c r="D15" s="88">
        <v>13</v>
      </c>
      <c r="E15" s="229">
        <v>16</v>
      </c>
      <c r="F15" s="230">
        <f t="shared" ref="F15" si="24">E15/C15*100</f>
        <v>53.333333333333336</v>
      </c>
      <c r="G15" s="229">
        <v>14</v>
      </c>
      <c r="H15" s="230">
        <f t="shared" ref="H15" si="25">G15/C15*100</f>
        <v>46.666666666666664</v>
      </c>
      <c r="I15" s="229">
        <v>0</v>
      </c>
      <c r="J15" s="229">
        <f t="shared" ref="J15" si="26">I15/C15*100</f>
        <v>0</v>
      </c>
      <c r="K15" s="229">
        <v>16</v>
      </c>
      <c r="L15" s="230">
        <f t="shared" ref="L15" si="27">K15/C15*100</f>
        <v>53.333333333333336</v>
      </c>
      <c r="M15" s="229">
        <v>14</v>
      </c>
      <c r="N15" s="230">
        <f t="shared" ref="N15" si="28">M15/C15*100</f>
        <v>46.666666666666664</v>
      </c>
      <c r="O15" s="229">
        <v>0</v>
      </c>
      <c r="P15" s="229">
        <f t="shared" ref="P15" si="29">O15/C15*100</f>
        <v>0</v>
      </c>
      <c r="Q15" s="229">
        <v>16</v>
      </c>
      <c r="R15" s="230">
        <f t="shared" ref="R15" si="30">Q15/C15*100</f>
        <v>53.333333333333336</v>
      </c>
      <c r="S15" s="229">
        <v>14</v>
      </c>
      <c r="T15" s="230">
        <f t="shared" ref="T15" si="31">S15/C15*100</f>
        <v>46.666666666666664</v>
      </c>
      <c r="U15" s="229">
        <v>0</v>
      </c>
      <c r="V15" s="229">
        <f t="shared" ref="V15" si="32">U15/C15*100</f>
        <v>0</v>
      </c>
      <c r="W15" s="229">
        <v>16</v>
      </c>
      <c r="X15" s="230">
        <f t="shared" ref="X15" si="33">W15/C15*100</f>
        <v>53.333333333333336</v>
      </c>
      <c r="Y15" s="229">
        <v>14</v>
      </c>
      <c r="Z15" s="230">
        <f t="shared" ref="Z15" si="34">Y15/C15*100</f>
        <v>46.666666666666664</v>
      </c>
      <c r="AA15" s="229">
        <v>0</v>
      </c>
      <c r="AB15" s="215">
        <f t="shared" ref="AB15" si="35">AA15/C15*100</f>
        <v>0</v>
      </c>
    </row>
    <row r="16" spans="1:28" ht="18" customHeight="1" x14ac:dyDescent="0.25">
      <c r="A16" s="130"/>
      <c r="B16" s="28" t="s">
        <v>54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</row>
    <row r="17" spans="1:28" ht="18" customHeight="1" x14ac:dyDescent="0.25">
      <c r="A17" s="130"/>
      <c r="B17" s="29" t="s">
        <v>55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</row>
    <row r="18" spans="1:28" ht="18" customHeight="1" x14ac:dyDescent="0.25">
      <c r="A18" s="131"/>
      <c r="B18" s="29" t="s">
        <v>133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</row>
    <row r="19" spans="1:28" ht="18" customHeight="1" x14ac:dyDescent="0.25">
      <c r="A19" s="118" t="s">
        <v>142</v>
      </c>
      <c r="B19" s="28" t="s">
        <v>53</v>
      </c>
      <c r="C19" s="92">
        <v>30</v>
      </c>
      <c r="D19" s="88">
        <v>14</v>
      </c>
      <c r="E19" s="229">
        <v>18</v>
      </c>
      <c r="F19" s="230">
        <f t="shared" ref="F19" si="36">E19/C19*100</f>
        <v>60</v>
      </c>
      <c r="G19" s="229">
        <v>12</v>
      </c>
      <c r="H19" s="230">
        <f t="shared" ref="H19" si="37">G19/C19*100</f>
        <v>40</v>
      </c>
      <c r="I19" s="229">
        <v>0</v>
      </c>
      <c r="J19" s="229">
        <f t="shared" ref="J19" si="38">I19/C19*100</f>
        <v>0</v>
      </c>
      <c r="K19" s="229">
        <v>18</v>
      </c>
      <c r="L19" s="230">
        <f t="shared" ref="L19" si="39">K19/C19*100</f>
        <v>60</v>
      </c>
      <c r="M19" s="229">
        <v>12</v>
      </c>
      <c r="N19" s="230">
        <f t="shared" ref="N19" si="40">M19/C19*100</f>
        <v>40</v>
      </c>
      <c r="O19" s="229">
        <v>0</v>
      </c>
      <c r="P19" s="229">
        <f t="shared" ref="P19" si="41">O19/C19*100</f>
        <v>0</v>
      </c>
      <c r="Q19" s="229">
        <v>18</v>
      </c>
      <c r="R19" s="230">
        <f t="shared" ref="R19" si="42">Q19/C19*100</f>
        <v>60</v>
      </c>
      <c r="S19" s="229">
        <v>12</v>
      </c>
      <c r="T19" s="230">
        <f t="shared" ref="T19" si="43">S19/C19*100</f>
        <v>40</v>
      </c>
      <c r="U19" s="229">
        <v>0</v>
      </c>
      <c r="V19" s="229">
        <f t="shared" ref="V19" si="44">U19/C19*100</f>
        <v>0</v>
      </c>
      <c r="W19" s="229">
        <v>18</v>
      </c>
      <c r="X19" s="230">
        <f t="shared" ref="X19" si="45">W19/C19*100</f>
        <v>60</v>
      </c>
      <c r="Y19" s="229">
        <v>12</v>
      </c>
      <c r="Z19" s="230">
        <f t="shared" ref="Z19" si="46">Y19/C19*100</f>
        <v>40</v>
      </c>
      <c r="AA19" s="229">
        <v>0</v>
      </c>
      <c r="AB19" s="215">
        <f t="shared" ref="AB19" si="47">AA19/C19*100</f>
        <v>0</v>
      </c>
    </row>
    <row r="20" spans="1:28" ht="18" customHeight="1" x14ac:dyDescent="0.25">
      <c r="A20" s="118"/>
      <c r="B20" s="28" t="s">
        <v>54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</row>
    <row r="21" spans="1:28" ht="18" customHeight="1" x14ac:dyDescent="0.25">
      <c r="A21" s="118"/>
      <c r="B21" s="29" t="s">
        <v>55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</row>
    <row r="22" spans="1:28" ht="18" customHeight="1" x14ac:dyDescent="0.25">
      <c r="A22" s="118"/>
      <c r="B22" s="29" t="s">
        <v>133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</row>
    <row r="23" spans="1:28" ht="18" customHeight="1" x14ac:dyDescent="0.25">
      <c r="A23" s="118" t="s">
        <v>80</v>
      </c>
      <c r="B23" s="28" t="s">
        <v>53</v>
      </c>
      <c r="C23" s="90">
        <f>C7+C11+C15+C19</f>
        <v>120</v>
      </c>
      <c r="D23" s="90">
        <f>D7+D11+D15+D19</f>
        <v>55</v>
      </c>
      <c r="E23" s="229">
        <v>64</v>
      </c>
      <c r="F23" s="230">
        <f t="shared" ref="F23" si="48">E23/C23*100</f>
        <v>53.333333333333336</v>
      </c>
      <c r="G23" s="229">
        <v>56</v>
      </c>
      <c r="H23" s="230">
        <f t="shared" ref="H23" si="49">G23/C23*100</f>
        <v>46.666666666666664</v>
      </c>
      <c r="I23" s="229">
        <v>0</v>
      </c>
      <c r="J23" s="229">
        <f t="shared" ref="J23" si="50">I23/C23*100</f>
        <v>0</v>
      </c>
      <c r="K23" s="229">
        <v>67</v>
      </c>
      <c r="L23" s="230">
        <f t="shared" ref="L23" si="51">K23/C23*100</f>
        <v>55.833333333333336</v>
      </c>
      <c r="M23" s="229">
        <v>53</v>
      </c>
      <c r="N23" s="230">
        <f t="shared" ref="N23" si="52">M23/C23*100</f>
        <v>44.166666666666664</v>
      </c>
      <c r="O23" s="229">
        <v>0</v>
      </c>
      <c r="P23" s="229">
        <f t="shared" ref="P23" si="53">O23/C23*100</f>
        <v>0</v>
      </c>
      <c r="Q23" s="229">
        <v>67</v>
      </c>
      <c r="R23" s="230">
        <f t="shared" ref="R23" si="54">Q23/C23*100</f>
        <v>55.833333333333336</v>
      </c>
      <c r="S23" s="229">
        <v>53</v>
      </c>
      <c r="T23" s="230">
        <f t="shared" ref="T23" si="55">S23/C23*100</f>
        <v>44.166666666666664</v>
      </c>
      <c r="U23" s="229">
        <v>0</v>
      </c>
      <c r="V23" s="229">
        <f t="shared" ref="V23" si="56">U23/C23*100</f>
        <v>0</v>
      </c>
      <c r="W23" s="229">
        <v>67</v>
      </c>
      <c r="X23" s="230">
        <f t="shared" ref="X23" si="57">W23/C23*100</f>
        <v>55.833333333333336</v>
      </c>
      <c r="Y23" s="229">
        <v>53</v>
      </c>
      <c r="Z23" s="230">
        <f t="shared" ref="Z23" si="58">Y23/C23*100</f>
        <v>44.166666666666664</v>
      </c>
      <c r="AA23" s="229">
        <f t="shared" ref="W23:AB23" si="59">AA7+AA11+AA15+AA19</f>
        <v>0</v>
      </c>
      <c r="AB23" s="215">
        <f t="shared" ref="AB23" si="60">AA23/C23*100</f>
        <v>0</v>
      </c>
    </row>
    <row r="24" spans="1:28" ht="18" customHeight="1" x14ac:dyDescent="0.25">
      <c r="A24" s="118"/>
      <c r="B24" s="28" t="s">
        <v>54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</row>
    <row r="25" spans="1:28" ht="18" customHeight="1" x14ac:dyDescent="0.25">
      <c r="A25" s="118"/>
      <c r="B25" s="29" t="s">
        <v>55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</row>
    <row r="26" spans="1:28" ht="18" customHeight="1" x14ac:dyDescent="0.25">
      <c r="A26" s="118"/>
      <c r="B26" s="29" t="s">
        <v>133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</row>
    <row r="27" spans="1:28" ht="18" customHeight="1" x14ac:dyDescent="0.25">
      <c r="A27" s="129" t="s">
        <v>49</v>
      </c>
      <c r="B27" s="28" t="s">
        <v>53</v>
      </c>
      <c r="C27" s="92">
        <v>35</v>
      </c>
      <c r="D27" s="88">
        <v>17</v>
      </c>
      <c r="E27" s="229">
        <v>13</v>
      </c>
      <c r="F27" s="230">
        <f t="shared" ref="F27" si="61">E27/C27*100</f>
        <v>37.142857142857146</v>
      </c>
      <c r="G27" s="229">
        <v>22</v>
      </c>
      <c r="H27" s="230">
        <f t="shared" ref="H27" si="62">G27/C27*100</f>
        <v>62.857142857142854</v>
      </c>
      <c r="I27" s="229">
        <v>0</v>
      </c>
      <c r="J27" s="229">
        <f t="shared" ref="J27" si="63">I27/C27*100</f>
        <v>0</v>
      </c>
      <c r="K27" s="229">
        <v>13</v>
      </c>
      <c r="L27" s="230">
        <f t="shared" ref="L27" si="64">K27/C27*100</f>
        <v>37.142857142857146</v>
      </c>
      <c r="M27" s="229">
        <v>22</v>
      </c>
      <c r="N27" s="230">
        <f t="shared" ref="N27" si="65">M27/C27*100</f>
        <v>62.857142857142854</v>
      </c>
      <c r="O27" s="229">
        <v>0</v>
      </c>
      <c r="P27" s="229">
        <f t="shared" ref="P27" si="66">O27/C27*100</f>
        <v>0</v>
      </c>
      <c r="Q27" s="229">
        <v>13</v>
      </c>
      <c r="R27" s="230">
        <f t="shared" ref="R27" si="67">Q27/C27*100</f>
        <v>37.142857142857146</v>
      </c>
      <c r="S27" s="229">
        <v>22</v>
      </c>
      <c r="T27" s="230">
        <f t="shared" ref="T27" si="68">S27/C27*100</f>
        <v>62.857142857142854</v>
      </c>
      <c r="U27" s="229">
        <v>0</v>
      </c>
      <c r="V27" s="229">
        <f t="shared" ref="V27" si="69">U27/C27*100</f>
        <v>0</v>
      </c>
      <c r="W27" s="229">
        <v>13</v>
      </c>
      <c r="X27" s="230">
        <f t="shared" ref="X27" si="70">W27/C27*100</f>
        <v>37.142857142857146</v>
      </c>
      <c r="Y27" s="229">
        <v>22</v>
      </c>
      <c r="Z27" s="230">
        <f t="shared" ref="Z27" si="71">Y27/C27*100</f>
        <v>62.857142857142854</v>
      </c>
      <c r="AA27" s="229">
        <v>0</v>
      </c>
      <c r="AB27" s="215">
        <f t="shared" ref="AB27" si="72">AA27/C27*100</f>
        <v>0</v>
      </c>
    </row>
    <row r="28" spans="1:28" ht="18" customHeight="1" x14ac:dyDescent="0.25">
      <c r="A28" s="130"/>
      <c r="B28" s="28" t="s">
        <v>54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</row>
    <row r="29" spans="1:28" ht="18" customHeight="1" x14ac:dyDescent="0.25">
      <c r="A29" s="130"/>
      <c r="B29" s="29" t="s">
        <v>55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</row>
    <row r="30" spans="1:28" ht="18" customHeight="1" x14ac:dyDescent="0.25">
      <c r="A30" s="131"/>
      <c r="B30" s="29" t="s">
        <v>133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</row>
    <row r="31" spans="1:28" ht="18" customHeight="1" x14ac:dyDescent="0.25">
      <c r="A31" s="129" t="s">
        <v>50</v>
      </c>
      <c r="B31" s="28" t="s">
        <v>53</v>
      </c>
      <c r="C31" s="92">
        <v>34</v>
      </c>
      <c r="D31" s="88">
        <v>16</v>
      </c>
      <c r="E31" s="229">
        <v>16</v>
      </c>
      <c r="F31" s="230">
        <f t="shared" ref="F31" si="73">E31/C31*100</f>
        <v>47.058823529411761</v>
      </c>
      <c r="G31" s="229">
        <v>18</v>
      </c>
      <c r="H31" s="230">
        <f t="shared" ref="H31" si="74">G31/C31*100</f>
        <v>52.941176470588239</v>
      </c>
      <c r="I31" s="229">
        <v>0</v>
      </c>
      <c r="J31" s="229">
        <f t="shared" ref="J31" si="75">I31/C31*100</f>
        <v>0</v>
      </c>
      <c r="K31" s="229">
        <v>16</v>
      </c>
      <c r="L31" s="230">
        <f t="shared" ref="L31" si="76">K31/C31*100</f>
        <v>47.058823529411761</v>
      </c>
      <c r="M31" s="229">
        <v>18</v>
      </c>
      <c r="N31" s="230">
        <f t="shared" ref="N31" si="77">M31/C31*100</f>
        <v>52.941176470588239</v>
      </c>
      <c r="O31" s="229">
        <v>0</v>
      </c>
      <c r="P31" s="229">
        <f t="shared" ref="P31" si="78">O31/C31*100</f>
        <v>0</v>
      </c>
      <c r="Q31" s="229">
        <v>16</v>
      </c>
      <c r="R31" s="230">
        <f t="shared" ref="R31" si="79">Q31/C31*100</f>
        <v>47.058823529411761</v>
      </c>
      <c r="S31" s="229">
        <v>18</v>
      </c>
      <c r="T31" s="230">
        <f t="shared" ref="T31" si="80">S31/C31*100</f>
        <v>52.941176470588239</v>
      </c>
      <c r="U31" s="229">
        <v>0</v>
      </c>
      <c r="V31" s="229">
        <f t="shared" ref="V31" si="81">U31/C31*100</f>
        <v>0</v>
      </c>
      <c r="W31" s="229">
        <v>16</v>
      </c>
      <c r="X31" s="230">
        <f t="shared" ref="X31" si="82">W31/C31*100</f>
        <v>47.058823529411761</v>
      </c>
      <c r="Y31" s="229">
        <v>18</v>
      </c>
      <c r="Z31" s="230">
        <f t="shared" ref="Z31" si="83">Y31/C31*100</f>
        <v>52.941176470588239</v>
      </c>
      <c r="AA31" s="229">
        <v>0</v>
      </c>
      <c r="AB31" s="215">
        <f t="shared" ref="AB31" si="84">AA31/C31*100</f>
        <v>0</v>
      </c>
    </row>
    <row r="32" spans="1:28" ht="18" customHeight="1" x14ac:dyDescent="0.25">
      <c r="A32" s="130"/>
      <c r="B32" s="28" t="s">
        <v>54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</row>
    <row r="33" spans="1:28" ht="18" customHeight="1" x14ac:dyDescent="0.25">
      <c r="A33" s="130"/>
      <c r="B33" s="29" t="s">
        <v>55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</row>
    <row r="34" spans="1:28" ht="18" customHeight="1" x14ac:dyDescent="0.25">
      <c r="A34" s="131"/>
      <c r="B34" s="29" t="s">
        <v>133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</row>
    <row r="35" spans="1:28" ht="18" customHeight="1" x14ac:dyDescent="0.25">
      <c r="A35" s="129" t="s">
        <v>51</v>
      </c>
      <c r="B35" s="28" t="s">
        <v>53</v>
      </c>
      <c r="C35" s="92">
        <v>33</v>
      </c>
      <c r="D35" s="88">
        <v>16</v>
      </c>
      <c r="E35" s="229">
        <v>14</v>
      </c>
      <c r="F35" s="230">
        <f t="shared" ref="F35" si="85">E35/C35*100</f>
        <v>42.424242424242422</v>
      </c>
      <c r="G35" s="229">
        <v>19</v>
      </c>
      <c r="H35" s="230">
        <f t="shared" ref="H35" si="86">G35/C35*100</f>
        <v>57.575757575757578</v>
      </c>
      <c r="I35" s="229">
        <v>0</v>
      </c>
      <c r="J35" s="229">
        <f t="shared" ref="J35" si="87">I35/C35*100</f>
        <v>0</v>
      </c>
      <c r="K35" s="229">
        <v>14</v>
      </c>
      <c r="L35" s="230">
        <f t="shared" ref="L35" si="88">K35/C35*100</f>
        <v>42.424242424242422</v>
      </c>
      <c r="M35" s="229">
        <v>19</v>
      </c>
      <c r="N35" s="230">
        <f t="shared" ref="N35" si="89">M35/C35*100</f>
        <v>57.575757575757578</v>
      </c>
      <c r="O35" s="229">
        <v>0</v>
      </c>
      <c r="P35" s="229">
        <f t="shared" ref="P35" si="90">O35/C35*100</f>
        <v>0</v>
      </c>
      <c r="Q35" s="229">
        <v>14</v>
      </c>
      <c r="R35" s="230">
        <f t="shared" ref="R35" si="91">Q35/C35*100</f>
        <v>42.424242424242422</v>
      </c>
      <c r="S35" s="229">
        <v>19</v>
      </c>
      <c r="T35" s="230">
        <f t="shared" ref="T35" si="92">S35/C35*100</f>
        <v>57.575757575757578</v>
      </c>
      <c r="U35" s="229">
        <v>1</v>
      </c>
      <c r="V35" s="229">
        <f t="shared" ref="V35" si="93">U35/C35*100</f>
        <v>3.0303030303030303</v>
      </c>
      <c r="W35" s="229">
        <v>14</v>
      </c>
      <c r="X35" s="230">
        <f t="shared" ref="X35" si="94">W35/C35*100</f>
        <v>42.424242424242422</v>
      </c>
      <c r="Y35" s="229">
        <v>19</v>
      </c>
      <c r="Z35" s="230">
        <f t="shared" ref="Z35" si="95">Y35/C35*100</f>
        <v>57.575757575757578</v>
      </c>
      <c r="AA35" s="229">
        <v>0</v>
      </c>
      <c r="AB35" s="215">
        <f t="shared" ref="AB35" si="96">AA35/C35*100</f>
        <v>0</v>
      </c>
    </row>
    <row r="36" spans="1:28" ht="18" customHeight="1" x14ac:dyDescent="0.25">
      <c r="A36" s="130"/>
      <c r="B36" s="28" t="s">
        <v>54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</row>
    <row r="37" spans="1:28" ht="18" customHeight="1" x14ac:dyDescent="0.25">
      <c r="A37" s="130"/>
      <c r="B37" s="29" t="s">
        <v>55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</row>
    <row r="38" spans="1:28" ht="18" customHeight="1" x14ac:dyDescent="0.25">
      <c r="A38" s="131"/>
      <c r="B38" s="29" t="s">
        <v>133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</row>
    <row r="39" spans="1:28" ht="18" customHeight="1" x14ac:dyDescent="0.25">
      <c r="A39" s="118" t="s">
        <v>169</v>
      </c>
      <c r="B39" s="28" t="s">
        <v>53</v>
      </c>
      <c r="C39" s="92">
        <v>36</v>
      </c>
      <c r="D39" s="88">
        <v>17</v>
      </c>
      <c r="E39" s="229">
        <v>16</v>
      </c>
      <c r="F39" s="230">
        <f t="shared" ref="F39" si="97">E39/C39*100</f>
        <v>44.444444444444443</v>
      </c>
      <c r="G39" s="229">
        <v>20</v>
      </c>
      <c r="H39" s="230">
        <f t="shared" ref="H39" si="98">G39/C39*100</f>
        <v>55.555555555555557</v>
      </c>
      <c r="I39" s="229">
        <v>0</v>
      </c>
      <c r="J39" s="229">
        <f t="shared" ref="J39" si="99">I39/C39*100</f>
        <v>0</v>
      </c>
      <c r="K39" s="229">
        <v>16</v>
      </c>
      <c r="L39" s="230">
        <f t="shared" ref="L39" si="100">K39/C39*100</f>
        <v>44.444444444444443</v>
      </c>
      <c r="M39" s="229">
        <v>20</v>
      </c>
      <c r="N39" s="230">
        <f t="shared" ref="N39" si="101">M39/C39*100</f>
        <v>55.555555555555557</v>
      </c>
      <c r="O39" s="229">
        <v>0</v>
      </c>
      <c r="P39" s="229">
        <f t="shared" ref="P39" si="102">O39/C39*100</f>
        <v>0</v>
      </c>
      <c r="Q39" s="229">
        <v>16</v>
      </c>
      <c r="R39" s="230">
        <f t="shared" ref="R39" si="103">Q39/C39*100</f>
        <v>44.444444444444443</v>
      </c>
      <c r="S39" s="229">
        <v>20</v>
      </c>
      <c r="T39" s="230">
        <f t="shared" ref="T39" si="104">S39/C39*100</f>
        <v>55.555555555555557</v>
      </c>
      <c r="U39" s="229">
        <v>0</v>
      </c>
      <c r="V39" s="229">
        <f t="shared" ref="V39" si="105">U39/C39*100</f>
        <v>0</v>
      </c>
      <c r="W39" s="229">
        <v>16</v>
      </c>
      <c r="X39" s="230">
        <f t="shared" ref="X39" si="106">W39/C39*100</f>
        <v>44.444444444444443</v>
      </c>
      <c r="Y39" s="229">
        <v>20</v>
      </c>
      <c r="Z39" s="230">
        <f t="shared" ref="Z39" si="107">Y39/C39*100</f>
        <v>55.555555555555557</v>
      </c>
      <c r="AA39" s="229">
        <v>0</v>
      </c>
      <c r="AB39" s="215">
        <f t="shared" ref="AB39" si="108">AA39/C39*100</f>
        <v>0</v>
      </c>
    </row>
    <row r="40" spans="1:28" ht="18" customHeight="1" x14ac:dyDescent="0.25">
      <c r="A40" s="118"/>
      <c r="B40" s="28" t="s">
        <v>54</v>
      </c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</row>
    <row r="41" spans="1:28" ht="18" customHeight="1" x14ac:dyDescent="0.25">
      <c r="A41" s="118"/>
      <c r="B41" s="29" t="s">
        <v>55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</row>
    <row r="42" spans="1:28" ht="18" customHeight="1" x14ac:dyDescent="0.25">
      <c r="A42" s="118"/>
      <c r="B42" s="29" t="s">
        <v>133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</row>
    <row r="43" spans="1:28" ht="18" customHeight="1" x14ac:dyDescent="0.25">
      <c r="A43" s="118" t="s">
        <v>170</v>
      </c>
      <c r="B43" s="28" t="s">
        <v>53</v>
      </c>
      <c r="C43" s="92">
        <v>36</v>
      </c>
      <c r="D43" s="88">
        <v>18</v>
      </c>
      <c r="E43" s="229">
        <v>14</v>
      </c>
      <c r="F43" s="230">
        <f t="shared" ref="F43" si="109">E43/C43*100</f>
        <v>38.888888888888893</v>
      </c>
      <c r="G43" s="229">
        <v>22</v>
      </c>
      <c r="H43" s="230">
        <f t="shared" ref="H43" si="110">G43/C43*100</f>
        <v>61.111111111111114</v>
      </c>
      <c r="I43" s="229">
        <v>0</v>
      </c>
      <c r="J43" s="229">
        <f t="shared" ref="J43" si="111">I43/C43*100</f>
        <v>0</v>
      </c>
      <c r="K43" s="229">
        <v>14</v>
      </c>
      <c r="L43" s="230">
        <f t="shared" ref="L43" si="112">K43/C43*100</f>
        <v>38.888888888888893</v>
      </c>
      <c r="M43" s="229">
        <v>22</v>
      </c>
      <c r="N43" s="230">
        <f t="shared" ref="N43" si="113">M43/C43*100</f>
        <v>61.111111111111114</v>
      </c>
      <c r="O43" s="229">
        <v>0</v>
      </c>
      <c r="P43" s="229">
        <f t="shared" ref="P43" si="114">O43/C43*100</f>
        <v>0</v>
      </c>
      <c r="Q43" s="229">
        <v>14</v>
      </c>
      <c r="R43" s="230">
        <f t="shared" ref="R43" si="115">Q43/C43*100</f>
        <v>38.888888888888893</v>
      </c>
      <c r="S43" s="229">
        <v>22</v>
      </c>
      <c r="T43" s="230">
        <f t="shared" ref="T43" si="116">S43/C43*100</f>
        <v>61.111111111111114</v>
      </c>
      <c r="U43" s="229">
        <v>0</v>
      </c>
      <c r="V43" s="229">
        <f t="shared" ref="V43" si="117">U43/C43*100</f>
        <v>0</v>
      </c>
      <c r="W43" s="229">
        <v>14</v>
      </c>
      <c r="X43" s="230">
        <f t="shared" ref="X43" si="118">W43/C43*100</f>
        <v>38.888888888888893</v>
      </c>
      <c r="Y43" s="229">
        <v>22</v>
      </c>
      <c r="Z43" s="230">
        <f t="shared" ref="Z43" si="119">Y43/C43*100</f>
        <v>61.111111111111114</v>
      </c>
      <c r="AA43" s="229">
        <v>0</v>
      </c>
      <c r="AB43" s="215">
        <f t="shared" ref="AB43" si="120">AA43/C43*100</f>
        <v>0</v>
      </c>
    </row>
    <row r="44" spans="1:28" ht="18" customHeight="1" x14ac:dyDescent="0.25">
      <c r="A44" s="118"/>
      <c r="B44" s="28" t="s">
        <v>54</v>
      </c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</row>
    <row r="45" spans="1:28" ht="18" customHeight="1" x14ac:dyDescent="0.25">
      <c r="A45" s="118"/>
      <c r="B45" s="29" t="s">
        <v>55</v>
      </c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</row>
    <row r="46" spans="1:28" ht="18" customHeight="1" x14ac:dyDescent="0.25">
      <c r="A46" s="118"/>
      <c r="B46" s="29" t="s">
        <v>133</v>
      </c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</row>
    <row r="47" spans="1:28" ht="18" customHeight="1" x14ac:dyDescent="0.25">
      <c r="A47" s="129" t="s">
        <v>81</v>
      </c>
      <c r="B47" s="28" t="s">
        <v>53</v>
      </c>
      <c r="C47" s="90">
        <f>C27+C31+C35+C39+C43</f>
        <v>174</v>
      </c>
      <c r="D47" s="90">
        <f t="shared" ref="D47" si="121">D27+D31+D35+D39+D43</f>
        <v>84</v>
      </c>
      <c r="E47" s="229">
        <v>73</v>
      </c>
      <c r="F47" s="230">
        <f t="shared" ref="F47" si="122">E47/C47*100</f>
        <v>41.954022988505749</v>
      </c>
      <c r="G47" s="229">
        <v>101</v>
      </c>
      <c r="H47" s="230">
        <f t="shared" ref="H47" si="123">G47/C47*100</f>
        <v>58.045977011494251</v>
      </c>
      <c r="I47" s="229">
        <v>0</v>
      </c>
      <c r="J47" s="229">
        <f t="shared" ref="J47" si="124">I47/C47*100</f>
        <v>0</v>
      </c>
      <c r="K47" s="229">
        <v>73</v>
      </c>
      <c r="L47" s="230">
        <f t="shared" ref="L47" si="125">K47/C47*100</f>
        <v>41.954022988505749</v>
      </c>
      <c r="M47" s="229">
        <v>101</v>
      </c>
      <c r="N47" s="230">
        <f t="shared" ref="N47" si="126">M47/C47*100</f>
        <v>58.045977011494251</v>
      </c>
      <c r="O47" s="229">
        <v>0</v>
      </c>
      <c r="P47" s="229">
        <f t="shared" ref="P47" si="127">O47/C47*100</f>
        <v>0</v>
      </c>
      <c r="Q47" s="229">
        <v>73</v>
      </c>
      <c r="R47" s="230">
        <f t="shared" ref="R47" si="128">Q47/C47*100</f>
        <v>41.954022988505749</v>
      </c>
      <c r="S47" s="229">
        <v>101</v>
      </c>
      <c r="T47" s="230">
        <f t="shared" ref="T47" si="129">S47/C47*100</f>
        <v>58.045977011494251</v>
      </c>
      <c r="U47" s="229">
        <v>0</v>
      </c>
      <c r="V47" s="229">
        <f t="shared" ref="V47" si="130">U47/C47*100</f>
        <v>0</v>
      </c>
      <c r="W47" s="229">
        <v>73</v>
      </c>
      <c r="X47" s="230">
        <f t="shared" ref="X47" si="131">W47/C47*100</f>
        <v>41.954022988505749</v>
      </c>
      <c r="Y47" s="229">
        <v>101</v>
      </c>
      <c r="Z47" s="230">
        <f t="shared" ref="Z47" si="132">Y47/C47*100</f>
        <v>58.045977011494251</v>
      </c>
      <c r="AA47" s="229">
        <f t="shared" ref="W47:AB47" si="133">AA27+AA31+AA35+AA39+AA43</f>
        <v>0</v>
      </c>
      <c r="AB47" s="215">
        <f t="shared" ref="AB47" si="134">AA47/C47*100</f>
        <v>0</v>
      </c>
    </row>
    <row r="48" spans="1:28" ht="18" customHeight="1" x14ac:dyDescent="0.25">
      <c r="A48" s="130"/>
      <c r="B48" s="28" t="s">
        <v>54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</row>
    <row r="49" spans="1:28" ht="18" customHeight="1" x14ac:dyDescent="0.25">
      <c r="A49" s="130"/>
      <c r="B49" s="29" t="s">
        <v>55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</row>
    <row r="50" spans="1:28" ht="18" customHeight="1" x14ac:dyDescent="0.25">
      <c r="A50" s="131"/>
      <c r="B50" s="29" t="s">
        <v>133</v>
      </c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</row>
    <row r="51" spans="1:28" ht="18" customHeight="1" x14ac:dyDescent="0.25">
      <c r="A51" s="130" t="s">
        <v>56</v>
      </c>
      <c r="B51" s="27" t="s">
        <v>53</v>
      </c>
      <c r="C51" s="92">
        <v>37</v>
      </c>
      <c r="D51" s="88">
        <v>17</v>
      </c>
      <c r="E51" s="229">
        <v>15</v>
      </c>
      <c r="F51" s="230">
        <f t="shared" ref="F51" si="135">E51/C51*100</f>
        <v>40.54054054054054</v>
      </c>
      <c r="G51" s="229">
        <v>22</v>
      </c>
      <c r="H51" s="230">
        <f t="shared" ref="H51" si="136">G51/C51*100</f>
        <v>59.45945945945946</v>
      </c>
      <c r="I51" s="229">
        <v>0</v>
      </c>
      <c r="J51" s="229">
        <f t="shared" ref="J51" si="137">I51/C51*100</f>
        <v>0</v>
      </c>
      <c r="K51" s="229">
        <v>15</v>
      </c>
      <c r="L51" s="230">
        <f t="shared" ref="L51" si="138">K51/C51*100</f>
        <v>40.54054054054054</v>
      </c>
      <c r="M51" s="229">
        <v>22</v>
      </c>
      <c r="N51" s="230">
        <f t="shared" ref="N51" si="139">M51/C51*100</f>
        <v>59.45945945945946</v>
      </c>
      <c r="O51" s="229">
        <v>0</v>
      </c>
      <c r="P51" s="229">
        <f t="shared" ref="P51" si="140">O51/C51*100</f>
        <v>0</v>
      </c>
      <c r="Q51" s="229">
        <v>15</v>
      </c>
      <c r="R51" s="230">
        <f t="shared" ref="R51" si="141">Q51/C51*100</f>
        <v>40.54054054054054</v>
      </c>
      <c r="S51" s="229">
        <v>22</v>
      </c>
      <c r="T51" s="230">
        <f t="shared" ref="T51" si="142">S51/C51*100</f>
        <v>59.45945945945946</v>
      </c>
      <c r="U51" s="229">
        <v>0</v>
      </c>
      <c r="V51" s="229">
        <f t="shared" ref="V51" si="143">U51/C51*100</f>
        <v>0</v>
      </c>
      <c r="W51" s="229">
        <v>15</v>
      </c>
      <c r="X51" s="230">
        <f t="shared" ref="X51" si="144">W51/C51*100</f>
        <v>40.54054054054054</v>
      </c>
      <c r="Y51" s="229">
        <v>22</v>
      </c>
      <c r="Z51" s="230">
        <f t="shared" ref="Z51" si="145">Y51/C51*100</f>
        <v>59.45945945945946</v>
      </c>
      <c r="AA51" s="229">
        <v>0</v>
      </c>
      <c r="AB51" s="215">
        <f t="shared" ref="AB51" si="146">AA51/C51*100</f>
        <v>0</v>
      </c>
    </row>
    <row r="52" spans="1:28" ht="18" customHeight="1" x14ac:dyDescent="0.25">
      <c r="A52" s="130"/>
      <c r="B52" s="27" t="s">
        <v>54</v>
      </c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</row>
    <row r="53" spans="1:28" ht="18" customHeight="1" x14ac:dyDescent="0.25">
      <c r="A53" s="130"/>
      <c r="B53" s="27" t="s">
        <v>55</v>
      </c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</row>
    <row r="54" spans="1:28" ht="18" customHeight="1" x14ac:dyDescent="0.25">
      <c r="A54" s="131"/>
      <c r="B54" s="27" t="s">
        <v>133</v>
      </c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</row>
    <row r="55" spans="1:28" ht="18" customHeight="1" x14ac:dyDescent="0.25">
      <c r="A55" s="129" t="s">
        <v>57</v>
      </c>
      <c r="B55" s="27" t="s">
        <v>53</v>
      </c>
      <c r="C55" s="92">
        <v>37</v>
      </c>
      <c r="D55" s="88">
        <v>18</v>
      </c>
      <c r="E55" s="229">
        <v>16</v>
      </c>
      <c r="F55" s="230">
        <f t="shared" ref="F55" si="147">E55/C55*100</f>
        <v>43.243243243243242</v>
      </c>
      <c r="G55" s="229">
        <v>21</v>
      </c>
      <c r="H55" s="230">
        <f t="shared" ref="H55" si="148">G55/C55*100</f>
        <v>56.756756756756758</v>
      </c>
      <c r="I55" s="229">
        <v>0</v>
      </c>
      <c r="J55" s="229">
        <f t="shared" ref="J55" si="149">I55/C55*100</f>
        <v>0</v>
      </c>
      <c r="K55" s="229">
        <v>16</v>
      </c>
      <c r="L55" s="230">
        <f t="shared" ref="L55" si="150">K55/C55*100</f>
        <v>43.243243243243242</v>
      </c>
      <c r="M55" s="229">
        <v>21</v>
      </c>
      <c r="N55" s="230">
        <f t="shared" ref="N55" si="151">M55/C55*100</f>
        <v>56.756756756756758</v>
      </c>
      <c r="O55" s="229">
        <v>0</v>
      </c>
      <c r="P55" s="229">
        <f t="shared" ref="P55" si="152">O55/C55*100</f>
        <v>0</v>
      </c>
      <c r="Q55" s="229">
        <v>16</v>
      </c>
      <c r="R55" s="230">
        <f t="shared" ref="R55" si="153">Q55/C55*100</f>
        <v>43.243243243243242</v>
      </c>
      <c r="S55" s="229">
        <v>21</v>
      </c>
      <c r="T55" s="230">
        <f t="shared" ref="T55" si="154">S55/C55*100</f>
        <v>56.756756756756758</v>
      </c>
      <c r="U55" s="229">
        <v>0</v>
      </c>
      <c r="V55" s="229">
        <f t="shared" ref="V55" si="155">U55/C55*100</f>
        <v>0</v>
      </c>
      <c r="W55" s="229">
        <v>16</v>
      </c>
      <c r="X55" s="230">
        <f t="shared" ref="X55" si="156">W55/C55*100</f>
        <v>43.243243243243242</v>
      </c>
      <c r="Y55" s="229">
        <v>21</v>
      </c>
      <c r="Z55" s="230">
        <f t="shared" ref="Z55" si="157">Y55/C55*100</f>
        <v>56.756756756756758</v>
      </c>
      <c r="AA55" s="229">
        <v>0</v>
      </c>
      <c r="AB55" s="215">
        <f t="shared" ref="AB55" si="158">AA55/C55*100</f>
        <v>0</v>
      </c>
    </row>
    <row r="56" spans="1:28" ht="18" customHeight="1" x14ac:dyDescent="0.25">
      <c r="A56" s="130"/>
      <c r="B56" s="27" t="s">
        <v>54</v>
      </c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</row>
    <row r="57" spans="1:28" ht="18" customHeight="1" x14ac:dyDescent="0.25">
      <c r="A57" s="130"/>
      <c r="B57" s="27" t="s">
        <v>55</v>
      </c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</row>
    <row r="58" spans="1:28" ht="18" customHeight="1" x14ac:dyDescent="0.25">
      <c r="A58" s="131"/>
      <c r="B58" s="27" t="s">
        <v>133</v>
      </c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</row>
    <row r="59" spans="1:28" ht="18" customHeight="1" x14ac:dyDescent="0.25">
      <c r="A59" s="129" t="s">
        <v>58</v>
      </c>
      <c r="B59" s="28" t="s">
        <v>53</v>
      </c>
      <c r="C59" s="92">
        <v>36</v>
      </c>
      <c r="D59" s="88">
        <v>18</v>
      </c>
      <c r="E59" s="229">
        <v>12</v>
      </c>
      <c r="F59" s="230">
        <f t="shared" ref="F59" si="159">E59/C59*100</f>
        <v>33.333333333333329</v>
      </c>
      <c r="G59" s="229">
        <v>24</v>
      </c>
      <c r="H59" s="230">
        <f t="shared" ref="H59" si="160">G59/C59*100</f>
        <v>66.666666666666657</v>
      </c>
      <c r="I59" s="229">
        <v>0</v>
      </c>
      <c r="J59" s="229">
        <f t="shared" ref="J59" si="161">I59/C59*100</f>
        <v>0</v>
      </c>
      <c r="K59" s="229">
        <v>12</v>
      </c>
      <c r="L59" s="230">
        <f t="shared" ref="L59" si="162">K59/C59*100</f>
        <v>33.333333333333329</v>
      </c>
      <c r="M59" s="229">
        <v>24</v>
      </c>
      <c r="N59" s="230">
        <f t="shared" ref="N59" si="163">M59/C59*100</f>
        <v>66.666666666666657</v>
      </c>
      <c r="O59" s="229">
        <v>0</v>
      </c>
      <c r="P59" s="229">
        <f t="shared" ref="P59" si="164">O59/C59*100</f>
        <v>0</v>
      </c>
      <c r="Q59" s="229">
        <v>12</v>
      </c>
      <c r="R59" s="230">
        <f t="shared" ref="R59" si="165">Q59/C59*100</f>
        <v>33.333333333333329</v>
      </c>
      <c r="S59" s="229">
        <v>24</v>
      </c>
      <c r="T59" s="230">
        <f t="shared" ref="T59" si="166">S59/C59*100</f>
        <v>66.666666666666657</v>
      </c>
      <c r="U59" s="229">
        <v>0</v>
      </c>
      <c r="V59" s="229">
        <f t="shared" ref="V59" si="167">U59/C59*100</f>
        <v>0</v>
      </c>
      <c r="W59" s="229">
        <v>12</v>
      </c>
      <c r="X59" s="230">
        <f t="shared" ref="X59" si="168">W59/C59*100</f>
        <v>33.333333333333329</v>
      </c>
      <c r="Y59" s="229">
        <v>24</v>
      </c>
      <c r="Z59" s="230">
        <f t="shared" ref="Z59" si="169">Y59/C59*100</f>
        <v>66.666666666666657</v>
      </c>
      <c r="AA59" s="229">
        <v>0</v>
      </c>
      <c r="AB59" s="215">
        <f t="shared" ref="AB59" si="170">AA59/C59*100</f>
        <v>0</v>
      </c>
    </row>
    <row r="60" spans="1:28" ht="18" customHeight="1" x14ac:dyDescent="0.25">
      <c r="A60" s="130"/>
      <c r="B60" s="28" t="s">
        <v>54</v>
      </c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</row>
    <row r="61" spans="1:28" ht="18" customHeight="1" x14ac:dyDescent="0.25">
      <c r="A61" s="130"/>
      <c r="B61" s="29" t="s">
        <v>55</v>
      </c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</row>
    <row r="62" spans="1:28" ht="18" customHeight="1" x14ac:dyDescent="0.25">
      <c r="A62" s="102"/>
      <c r="B62" s="29" t="s">
        <v>133</v>
      </c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</row>
    <row r="63" spans="1:28" ht="18" customHeight="1" x14ac:dyDescent="0.25">
      <c r="A63" s="129" t="s">
        <v>82</v>
      </c>
      <c r="B63" s="28" t="s">
        <v>53</v>
      </c>
      <c r="C63" s="90">
        <f>C51+C55+C59</f>
        <v>110</v>
      </c>
      <c r="D63" s="90">
        <f>D51+D55+D59</f>
        <v>53</v>
      </c>
      <c r="E63" s="97">
        <v>43</v>
      </c>
      <c r="F63" s="98">
        <v>54.86725663716814</v>
      </c>
      <c r="G63" s="97">
        <v>67</v>
      </c>
      <c r="H63" s="98">
        <v>45.132743362831853</v>
      </c>
      <c r="I63" s="97">
        <v>0</v>
      </c>
      <c r="J63" s="97">
        <v>0</v>
      </c>
      <c r="K63" s="97">
        <v>43</v>
      </c>
      <c r="L63" s="98">
        <v>49.557522123893804</v>
      </c>
      <c r="M63" s="97">
        <v>67</v>
      </c>
      <c r="N63" s="98">
        <v>50.442477876106196</v>
      </c>
      <c r="O63" s="97">
        <v>0</v>
      </c>
      <c r="P63" s="97">
        <v>0</v>
      </c>
      <c r="Q63" s="97">
        <v>43</v>
      </c>
      <c r="R63" s="98">
        <v>49.557522123893804</v>
      </c>
      <c r="S63" s="97">
        <v>67</v>
      </c>
      <c r="T63" s="98">
        <v>50.442477876106196</v>
      </c>
      <c r="U63" s="97">
        <v>0</v>
      </c>
      <c r="V63" s="97">
        <v>0</v>
      </c>
      <c r="W63" s="229">
        <v>43</v>
      </c>
      <c r="X63" s="230">
        <f t="shared" ref="X63" si="171">W63/C63*100</f>
        <v>39.090909090909093</v>
      </c>
      <c r="Y63" s="229">
        <v>67</v>
      </c>
      <c r="Z63" s="230">
        <f t="shared" ref="Z63" si="172">Y63/C63*100</f>
        <v>60.909090909090914</v>
      </c>
      <c r="AA63" s="229">
        <f t="shared" ref="W63:AB63" si="173">AA59+AA55+AA51</f>
        <v>0</v>
      </c>
      <c r="AB63" s="215">
        <f t="shared" ref="AB63" si="174">AA63/C63*100</f>
        <v>0</v>
      </c>
    </row>
    <row r="64" spans="1:28" ht="18" customHeight="1" x14ac:dyDescent="0.25">
      <c r="A64" s="130"/>
      <c r="B64" s="28" t="s">
        <v>54</v>
      </c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</row>
    <row r="65" spans="1:28" ht="18" customHeight="1" x14ac:dyDescent="0.25">
      <c r="A65" s="130"/>
      <c r="B65" s="29" t="s">
        <v>55</v>
      </c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</row>
    <row r="66" spans="1:28" ht="18" customHeight="1" x14ac:dyDescent="0.25">
      <c r="A66" s="131"/>
      <c r="B66" s="29" t="s">
        <v>133</v>
      </c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</row>
    <row r="67" spans="1:28" ht="18" customHeight="1" x14ac:dyDescent="0.25">
      <c r="A67" s="139" t="s">
        <v>59</v>
      </c>
      <c r="B67" s="27" t="s">
        <v>53</v>
      </c>
      <c r="C67" s="92">
        <v>38</v>
      </c>
      <c r="D67" s="88">
        <v>17</v>
      </c>
      <c r="E67" s="229">
        <v>25</v>
      </c>
      <c r="F67" s="230">
        <f t="shared" ref="F67" si="175">E67/C67*100</f>
        <v>65.789473684210535</v>
      </c>
      <c r="G67" s="229">
        <v>13</v>
      </c>
      <c r="H67" s="230">
        <f t="shared" ref="H67" si="176">G67/C67*100</f>
        <v>34.210526315789473</v>
      </c>
      <c r="I67" s="229">
        <v>0</v>
      </c>
      <c r="J67" s="229">
        <f t="shared" ref="J67" si="177">I67/C67*100</f>
        <v>0</v>
      </c>
      <c r="K67" s="229">
        <v>21</v>
      </c>
      <c r="L67" s="230">
        <f t="shared" ref="L67" si="178">K67/C67*100</f>
        <v>55.26315789473685</v>
      </c>
      <c r="M67" s="229">
        <v>17</v>
      </c>
      <c r="N67" s="230">
        <f t="shared" ref="N67" si="179">M67/C67*100</f>
        <v>44.736842105263158</v>
      </c>
      <c r="O67" s="229">
        <v>0</v>
      </c>
      <c r="P67" s="229">
        <f t="shared" ref="P67" si="180">O67/C67*100</f>
        <v>0</v>
      </c>
      <c r="Q67" s="229">
        <v>20</v>
      </c>
      <c r="R67" s="230">
        <f t="shared" ref="R67" si="181">Q67/C67*100</f>
        <v>52.631578947368418</v>
      </c>
      <c r="S67" s="229">
        <v>18</v>
      </c>
      <c r="T67" s="230">
        <f t="shared" ref="T67" si="182">S67/C67*100</f>
        <v>47.368421052631575</v>
      </c>
      <c r="U67" s="229">
        <v>0</v>
      </c>
      <c r="V67" s="229">
        <f t="shared" ref="V67" si="183">U67/C67*100</f>
        <v>0</v>
      </c>
      <c r="W67" s="229">
        <v>21</v>
      </c>
      <c r="X67" s="230">
        <f t="shared" ref="X67" si="184">W67/C67*100</f>
        <v>55.26315789473685</v>
      </c>
      <c r="Y67" s="229">
        <v>17</v>
      </c>
      <c r="Z67" s="230">
        <f t="shared" ref="Z67" si="185">Y67/C67*100</f>
        <v>44.736842105263158</v>
      </c>
      <c r="AA67" s="229">
        <v>0</v>
      </c>
      <c r="AB67" s="215">
        <f t="shared" ref="AB67" si="186">AA67/C67*100</f>
        <v>0</v>
      </c>
    </row>
    <row r="68" spans="1:28" ht="18" customHeight="1" x14ac:dyDescent="0.25">
      <c r="A68" s="140"/>
      <c r="B68" s="27" t="s">
        <v>54</v>
      </c>
      <c r="C68" s="97"/>
      <c r="D68" s="97"/>
      <c r="E68" s="229"/>
      <c r="F68" s="230"/>
      <c r="G68" s="229"/>
      <c r="H68" s="230"/>
      <c r="I68" s="229"/>
      <c r="J68" s="229"/>
      <c r="K68" s="229"/>
      <c r="L68" s="230"/>
      <c r="M68" s="229"/>
      <c r="N68" s="230"/>
      <c r="O68" s="229"/>
      <c r="P68" s="229"/>
      <c r="Q68" s="229"/>
      <c r="R68" s="230"/>
      <c r="S68" s="229"/>
      <c r="T68" s="230"/>
      <c r="U68" s="229"/>
      <c r="V68" s="229"/>
      <c r="W68" s="97"/>
      <c r="X68" s="97"/>
      <c r="Y68" s="97"/>
      <c r="Z68" s="97"/>
      <c r="AA68" s="97"/>
      <c r="AB68" s="97"/>
    </row>
    <row r="69" spans="1:28" ht="18" customHeight="1" x14ac:dyDescent="0.25">
      <c r="A69" s="140"/>
      <c r="B69" s="27" t="s">
        <v>55</v>
      </c>
      <c r="C69" s="97"/>
      <c r="D69" s="97"/>
      <c r="E69" s="229"/>
      <c r="F69" s="230"/>
      <c r="G69" s="229"/>
      <c r="H69" s="230"/>
      <c r="I69" s="229"/>
      <c r="J69" s="229"/>
      <c r="K69" s="229"/>
      <c r="L69" s="230"/>
      <c r="M69" s="229"/>
      <c r="N69" s="230"/>
      <c r="O69" s="229"/>
      <c r="P69" s="229"/>
      <c r="Q69" s="229"/>
      <c r="R69" s="230"/>
      <c r="S69" s="229"/>
      <c r="T69" s="230"/>
      <c r="U69" s="229"/>
      <c r="V69" s="229"/>
      <c r="W69" s="97"/>
      <c r="X69" s="97"/>
      <c r="Y69" s="97"/>
      <c r="Z69" s="97"/>
      <c r="AA69" s="97"/>
      <c r="AB69" s="97"/>
    </row>
    <row r="70" spans="1:28" ht="18" customHeight="1" x14ac:dyDescent="0.25">
      <c r="A70" s="141"/>
      <c r="B70" s="27" t="s">
        <v>133</v>
      </c>
      <c r="C70" s="97"/>
      <c r="D70" s="97"/>
      <c r="E70" s="229"/>
      <c r="F70" s="230"/>
      <c r="G70" s="229"/>
      <c r="H70" s="230"/>
      <c r="I70" s="229"/>
      <c r="J70" s="229"/>
      <c r="K70" s="229"/>
      <c r="L70" s="230"/>
      <c r="M70" s="229"/>
      <c r="N70" s="230"/>
      <c r="O70" s="229"/>
      <c r="P70" s="229"/>
      <c r="Q70" s="229"/>
      <c r="R70" s="230"/>
      <c r="S70" s="229"/>
      <c r="T70" s="230"/>
      <c r="U70" s="229"/>
      <c r="V70" s="229"/>
      <c r="W70" s="97"/>
      <c r="X70" s="97"/>
      <c r="Y70" s="97"/>
      <c r="Z70" s="97"/>
      <c r="AA70" s="97"/>
      <c r="AB70" s="97"/>
    </row>
    <row r="71" spans="1:28" ht="18" customHeight="1" x14ac:dyDescent="0.25">
      <c r="A71" s="139" t="s">
        <v>60</v>
      </c>
      <c r="B71" s="27" t="s">
        <v>53</v>
      </c>
      <c r="C71" s="92">
        <v>38</v>
      </c>
      <c r="D71" s="88">
        <v>17</v>
      </c>
      <c r="E71" s="229">
        <v>25</v>
      </c>
      <c r="F71" s="230">
        <f t="shared" ref="F71" si="187">E71/C71*100</f>
        <v>65.789473684210535</v>
      </c>
      <c r="G71" s="229">
        <v>13</v>
      </c>
      <c r="H71" s="230">
        <f t="shared" ref="H71" si="188">G71/C71*100</f>
        <v>34.210526315789473</v>
      </c>
      <c r="I71" s="229">
        <v>0</v>
      </c>
      <c r="J71" s="229">
        <f t="shared" ref="J71" si="189">I71/C71*100</f>
        <v>0</v>
      </c>
      <c r="K71" s="229">
        <v>20</v>
      </c>
      <c r="L71" s="230">
        <f t="shared" ref="L71" si="190">K71/C71*100</f>
        <v>52.631578947368418</v>
      </c>
      <c r="M71" s="229">
        <v>18</v>
      </c>
      <c r="N71" s="230">
        <f t="shared" ref="N71" si="191">M71/C71*100</f>
        <v>47.368421052631575</v>
      </c>
      <c r="O71" s="229">
        <v>0</v>
      </c>
      <c r="P71" s="229">
        <f t="shared" ref="P71" si="192">O71/C71*100</f>
        <v>0</v>
      </c>
      <c r="Q71" s="229">
        <v>28</v>
      </c>
      <c r="R71" s="230">
        <f t="shared" ref="R71" si="193">Q71/C71*100</f>
        <v>73.68421052631578</v>
      </c>
      <c r="S71" s="229">
        <v>10</v>
      </c>
      <c r="T71" s="230">
        <f t="shared" ref="T71" si="194">S71/C71*100</f>
        <v>26.315789473684209</v>
      </c>
      <c r="U71" s="229">
        <v>0</v>
      </c>
      <c r="V71" s="229">
        <f t="shared" ref="V71" si="195">U71/C71*100</f>
        <v>0</v>
      </c>
      <c r="W71" s="229">
        <v>30</v>
      </c>
      <c r="X71" s="230">
        <f t="shared" ref="X71" si="196">W71/C71*100</f>
        <v>78.94736842105263</v>
      </c>
      <c r="Y71" s="229">
        <v>8</v>
      </c>
      <c r="Z71" s="230">
        <f t="shared" ref="Z71" si="197">Y71/C71*100</f>
        <v>21.052631578947366</v>
      </c>
      <c r="AA71" s="229">
        <v>0</v>
      </c>
      <c r="AB71" s="215">
        <f t="shared" ref="AB71" si="198">AA71/C71*100</f>
        <v>0</v>
      </c>
    </row>
    <row r="72" spans="1:28" ht="18" customHeight="1" x14ac:dyDescent="0.25">
      <c r="A72" s="140"/>
      <c r="B72" s="27" t="s">
        <v>54</v>
      </c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</row>
    <row r="73" spans="1:28" ht="18" customHeight="1" x14ac:dyDescent="0.25">
      <c r="A73" s="140"/>
      <c r="B73" s="27" t="s">
        <v>55</v>
      </c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</row>
    <row r="74" spans="1:28" ht="18" customHeight="1" x14ac:dyDescent="0.25">
      <c r="A74" s="141"/>
      <c r="B74" s="27" t="s">
        <v>133</v>
      </c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</row>
    <row r="75" spans="1:28" ht="18" customHeight="1" x14ac:dyDescent="0.25">
      <c r="A75" s="139" t="s">
        <v>61</v>
      </c>
      <c r="B75" s="27" t="s">
        <v>53</v>
      </c>
      <c r="C75" s="92">
        <v>35</v>
      </c>
      <c r="D75" s="88">
        <v>13</v>
      </c>
      <c r="E75" s="229">
        <v>25</v>
      </c>
      <c r="F75" s="230">
        <f t="shared" ref="F75" si="199">E75/C75*100</f>
        <v>71.428571428571431</v>
      </c>
      <c r="G75" s="229">
        <v>10</v>
      </c>
      <c r="H75" s="230">
        <f t="shared" ref="H75" si="200">G75/C75*100</f>
        <v>28.571428571428569</v>
      </c>
      <c r="I75" s="229">
        <v>0</v>
      </c>
      <c r="J75" s="229">
        <f t="shared" ref="J75" si="201">I75/C75*100</f>
        <v>0</v>
      </c>
      <c r="K75" s="229">
        <v>25</v>
      </c>
      <c r="L75" s="230">
        <f t="shared" ref="L75" si="202">K75/C75*100</f>
        <v>71.428571428571431</v>
      </c>
      <c r="M75" s="229">
        <v>10</v>
      </c>
      <c r="N75" s="230">
        <f t="shared" ref="N75" si="203">M75/C75*100</f>
        <v>28.571428571428569</v>
      </c>
      <c r="O75" s="229">
        <v>0</v>
      </c>
      <c r="P75" s="229">
        <f t="shared" ref="P75" si="204">O75/C75*100</f>
        <v>0</v>
      </c>
      <c r="Q75" s="229">
        <v>25</v>
      </c>
      <c r="R75" s="230">
        <f t="shared" ref="R75" si="205">Q75/C75*100</f>
        <v>71.428571428571431</v>
      </c>
      <c r="S75" s="229">
        <v>10</v>
      </c>
      <c r="T75" s="230">
        <f t="shared" ref="T75" si="206">S75/C75*100</f>
        <v>28.571428571428569</v>
      </c>
      <c r="U75" s="229">
        <v>0</v>
      </c>
      <c r="V75" s="229">
        <f t="shared" ref="V75" si="207">U75/C75*100</f>
        <v>0</v>
      </c>
      <c r="W75" s="229">
        <v>25</v>
      </c>
      <c r="X75" s="230">
        <f t="shared" ref="X75" si="208">W75/C75*100</f>
        <v>71.428571428571431</v>
      </c>
      <c r="Y75" s="229">
        <v>10</v>
      </c>
      <c r="Z75" s="230">
        <f t="shared" ref="Z75" si="209">Y75/C75*100</f>
        <v>28.571428571428569</v>
      </c>
      <c r="AA75" s="229">
        <v>0</v>
      </c>
      <c r="AB75" s="215">
        <f t="shared" ref="AB75" si="210">AA75/C75*100</f>
        <v>0</v>
      </c>
    </row>
    <row r="76" spans="1:28" ht="18" customHeight="1" x14ac:dyDescent="0.25">
      <c r="A76" s="140"/>
      <c r="B76" s="27" t="s">
        <v>54</v>
      </c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</row>
    <row r="77" spans="1:28" ht="18" customHeight="1" x14ac:dyDescent="0.25">
      <c r="A77" s="140"/>
      <c r="B77" s="27" t="s">
        <v>55</v>
      </c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</row>
    <row r="78" spans="1:28" ht="18" customHeight="1" x14ac:dyDescent="0.25">
      <c r="A78" s="141"/>
      <c r="B78" s="27" t="s">
        <v>133</v>
      </c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</row>
    <row r="79" spans="1:28" ht="18" customHeight="1" x14ac:dyDescent="0.25">
      <c r="A79" s="129" t="s">
        <v>85</v>
      </c>
      <c r="B79" s="27" t="s">
        <v>53</v>
      </c>
      <c r="C79" s="90">
        <f>C67+C71+C75</f>
        <v>111</v>
      </c>
      <c r="D79" s="90">
        <f t="shared" ref="D79" si="211">D67+D71+D75</f>
        <v>47</v>
      </c>
      <c r="E79" s="219">
        <v>75</v>
      </c>
      <c r="F79" s="230">
        <f t="shared" ref="F79" si="212">E79/C79*100</f>
        <v>67.567567567567565</v>
      </c>
      <c r="G79" s="219">
        <v>36</v>
      </c>
      <c r="H79" s="230">
        <f t="shared" ref="H79" si="213">G79/C79*100</f>
        <v>32.432432432432435</v>
      </c>
      <c r="I79" s="219">
        <v>0</v>
      </c>
      <c r="J79" s="229">
        <f t="shared" ref="J79" si="214">I79/C79*100</f>
        <v>0</v>
      </c>
      <c r="K79" s="219">
        <v>66</v>
      </c>
      <c r="L79" s="230">
        <f t="shared" ref="L79" si="215">K79/C79*100</f>
        <v>59.45945945945946</v>
      </c>
      <c r="M79" s="219">
        <v>45</v>
      </c>
      <c r="N79" s="230">
        <f t="shared" ref="N79" si="216">M79/C79*100</f>
        <v>40.54054054054054</v>
      </c>
      <c r="O79" s="219">
        <v>0</v>
      </c>
      <c r="P79" s="229">
        <f t="shared" ref="P79" si="217">O79/C79*100</f>
        <v>0</v>
      </c>
      <c r="Q79" s="219">
        <v>73</v>
      </c>
      <c r="R79" s="230">
        <f t="shared" ref="R79" si="218">Q79/C79*100</f>
        <v>65.765765765765778</v>
      </c>
      <c r="S79" s="219">
        <v>38</v>
      </c>
      <c r="T79" s="230">
        <f t="shared" ref="T79" si="219">S79/C79*100</f>
        <v>34.234234234234236</v>
      </c>
      <c r="U79" s="219">
        <v>0</v>
      </c>
      <c r="V79" s="229">
        <f t="shared" ref="V79" si="220">U79/C79*100</f>
        <v>0</v>
      </c>
      <c r="W79" s="229">
        <f t="shared" ref="W79:AB79" si="221">W67+W71+W75</f>
        <v>76</v>
      </c>
      <c r="X79" s="230">
        <f t="shared" ref="X79" si="222">W79/C79*100</f>
        <v>68.468468468468473</v>
      </c>
      <c r="Y79" s="229">
        <f t="shared" si="221"/>
        <v>35</v>
      </c>
      <c r="Z79" s="230">
        <f t="shared" ref="Z79" si="223">Y79/C79*100</f>
        <v>31.531531531531531</v>
      </c>
      <c r="AA79" s="229">
        <f t="shared" si="221"/>
        <v>0</v>
      </c>
      <c r="AB79" s="215">
        <f t="shared" ref="AB79" si="224">AA79/C79*100</f>
        <v>0</v>
      </c>
    </row>
    <row r="80" spans="1:28" ht="18" customHeight="1" x14ac:dyDescent="0.25">
      <c r="A80" s="130"/>
      <c r="B80" s="27" t="s">
        <v>54</v>
      </c>
      <c r="C80" s="97"/>
      <c r="D80" s="97"/>
      <c r="E80" s="221"/>
      <c r="F80" s="221"/>
      <c r="G80" s="221"/>
      <c r="H80" s="221"/>
      <c r="I80" s="221"/>
      <c r="J80" s="221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</row>
    <row r="81" spans="1:28" ht="18" customHeight="1" x14ac:dyDescent="0.25">
      <c r="A81" s="130"/>
      <c r="B81" s="27" t="s">
        <v>55</v>
      </c>
      <c r="C81" s="97"/>
      <c r="D81" s="97"/>
      <c r="E81" s="223"/>
      <c r="F81" s="223"/>
      <c r="G81" s="223"/>
      <c r="H81" s="223"/>
      <c r="I81" s="223"/>
      <c r="J81" s="223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</row>
    <row r="82" spans="1:28" ht="18" customHeight="1" x14ac:dyDescent="0.25">
      <c r="A82" s="131"/>
      <c r="B82" s="27" t="s">
        <v>133</v>
      </c>
      <c r="C82" s="97"/>
      <c r="D82" s="97"/>
      <c r="E82" s="225"/>
      <c r="F82" s="225"/>
      <c r="G82" s="225"/>
      <c r="H82" s="225"/>
      <c r="I82" s="225"/>
      <c r="J82" s="225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</row>
    <row r="83" spans="1:28" ht="18" customHeight="1" x14ac:dyDescent="0.25">
      <c r="A83" s="129" t="s">
        <v>83</v>
      </c>
      <c r="B83" s="26" t="s">
        <v>53</v>
      </c>
      <c r="C83" s="90">
        <f>C3+C23+C47+C63+C79</f>
        <v>515</v>
      </c>
      <c r="D83" s="90">
        <f>D3+D23+D47+D63+D79</f>
        <v>239</v>
      </c>
      <c r="E83" s="219">
        <v>255</v>
      </c>
      <c r="F83" s="230">
        <f t="shared" ref="F83" si="225">E83/C83*100</f>
        <v>49.514563106796118</v>
      </c>
      <c r="G83" s="219">
        <f t="shared" ref="E83:AA83" si="226">G79+G63+G47+G23</f>
        <v>260</v>
      </c>
      <c r="H83" s="230">
        <f t="shared" ref="H83" si="227">G83/C83*100</f>
        <v>50.485436893203882</v>
      </c>
      <c r="I83" s="219">
        <f t="shared" si="226"/>
        <v>0</v>
      </c>
      <c r="J83" s="220">
        <f>I83/C83*100</f>
        <v>0</v>
      </c>
      <c r="K83" s="219">
        <f t="shared" si="226"/>
        <v>249</v>
      </c>
      <c r="L83" s="230">
        <f t="shared" ref="L83" si="228">K83/C83*100</f>
        <v>48.349514563106794</v>
      </c>
      <c r="M83" s="219">
        <f t="shared" si="226"/>
        <v>266</v>
      </c>
      <c r="N83" s="230">
        <f t="shared" ref="N83" si="229">M83/C83*100</f>
        <v>51.650485436893199</v>
      </c>
      <c r="O83" s="219">
        <f t="shared" si="226"/>
        <v>0</v>
      </c>
      <c r="P83" s="220">
        <f>O83/C83*100</f>
        <v>0</v>
      </c>
      <c r="Q83" s="219">
        <f t="shared" si="226"/>
        <v>256</v>
      </c>
      <c r="R83" s="230">
        <f t="shared" ref="R83" si="230">Q83/C83*100</f>
        <v>49.708737864077669</v>
      </c>
      <c r="S83" s="219">
        <f t="shared" si="226"/>
        <v>259</v>
      </c>
      <c r="T83" s="230">
        <f t="shared" ref="T83" si="231">S83/C83*100</f>
        <v>50.291262135922331</v>
      </c>
      <c r="U83" s="219">
        <f t="shared" si="226"/>
        <v>0</v>
      </c>
      <c r="V83" s="220">
        <f>U83/C83*100</f>
        <v>0</v>
      </c>
      <c r="W83" s="219">
        <f t="shared" si="226"/>
        <v>259</v>
      </c>
      <c r="X83" s="230">
        <f t="shared" ref="X83" si="232">W83/C83*100</f>
        <v>50.291262135922331</v>
      </c>
      <c r="Y83" s="219">
        <f t="shared" si="226"/>
        <v>256</v>
      </c>
      <c r="Z83" s="230">
        <f t="shared" ref="Z83" si="233">Y83/C83*100</f>
        <v>49.708737864077669</v>
      </c>
      <c r="AA83" s="219">
        <f t="shared" si="226"/>
        <v>0</v>
      </c>
      <c r="AB83" s="215">
        <f t="shared" ref="AB83" si="234">AA83/C83*100</f>
        <v>0</v>
      </c>
    </row>
    <row r="84" spans="1:28" ht="18" customHeight="1" x14ac:dyDescent="0.25">
      <c r="A84" s="130"/>
      <c r="B84" s="26" t="s">
        <v>54</v>
      </c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</row>
    <row r="85" spans="1:28" ht="18" customHeight="1" x14ac:dyDescent="0.25">
      <c r="A85" s="130"/>
      <c r="B85" s="26" t="s">
        <v>55</v>
      </c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</row>
    <row r="86" spans="1:28" ht="18" customHeight="1" x14ac:dyDescent="0.25">
      <c r="A86" s="131"/>
      <c r="B86" s="26" t="s">
        <v>133</v>
      </c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  <c r="P86" s="213"/>
      <c r="Q86" s="213"/>
      <c r="R86" s="213"/>
      <c r="S86" s="213"/>
      <c r="T86" s="213"/>
      <c r="U86" s="213"/>
      <c r="V86" s="213"/>
      <c r="W86" s="1"/>
      <c r="X86" s="1"/>
      <c r="Y86" s="1"/>
      <c r="Z86" s="1"/>
      <c r="AA86" s="1"/>
      <c r="AB86" s="1"/>
    </row>
    <row r="89" spans="1:28" ht="18.75" customHeight="1" x14ac:dyDescent="0.25"/>
    <row r="90" spans="1:28" ht="15.75" customHeight="1" x14ac:dyDescent="0.25"/>
    <row r="91" spans="1:28" ht="21" customHeight="1" x14ac:dyDescent="0.25"/>
    <row r="92" spans="1:28" ht="33" customHeight="1" x14ac:dyDescent="0.25"/>
    <row r="93" spans="1:28" ht="33" customHeight="1" x14ac:dyDescent="0.25"/>
    <row r="94" spans="1:28" ht="33" customHeight="1" x14ac:dyDescent="0.25"/>
    <row r="95" spans="1:28" ht="33" customHeight="1" x14ac:dyDescent="0.25"/>
    <row r="96" spans="1:28" ht="33" customHeight="1" x14ac:dyDescent="0.25"/>
    <row r="97" ht="33" customHeight="1" x14ac:dyDescent="0.25"/>
    <row r="98" ht="33" customHeight="1" x14ac:dyDescent="0.25"/>
    <row r="99" ht="33" customHeight="1" x14ac:dyDescent="0.25"/>
    <row r="100" ht="33" customHeight="1" x14ac:dyDescent="0.25"/>
    <row r="101" ht="33" customHeight="1" x14ac:dyDescent="0.25"/>
    <row r="102" ht="31.5" customHeight="1" x14ac:dyDescent="0.25"/>
    <row r="103" ht="33" customHeight="1" x14ac:dyDescent="0.25"/>
    <row r="105" ht="6.75" customHeight="1" x14ac:dyDescent="0.25"/>
    <row r="106" ht="18.75" customHeight="1" x14ac:dyDescent="0.25"/>
    <row r="109" ht="18.75" customHeight="1" x14ac:dyDescent="0.25"/>
    <row r="110" ht="15.75" customHeight="1" x14ac:dyDescent="0.25"/>
    <row r="111" ht="21.75" customHeight="1" x14ac:dyDescent="0.25"/>
    <row r="112" ht="24" customHeight="1" x14ac:dyDescent="0.25"/>
    <row r="113" ht="24" customHeight="1" x14ac:dyDescent="0.25"/>
    <row r="114" ht="24.75" customHeight="1" x14ac:dyDescent="0.25"/>
    <row r="115" ht="24" customHeight="1" x14ac:dyDescent="0.25"/>
    <row r="116" ht="24" customHeight="1" x14ac:dyDescent="0.25"/>
    <row r="117" ht="24" customHeight="1" x14ac:dyDescent="0.25"/>
    <row r="118" ht="24" customHeight="1" x14ac:dyDescent="0.25"/>
    <row r="119" ht="24" customHeight="1" x14ac:dyDescent="0.25"/>
    <row r="120" ht="24" customHeight="1" x14ac:dyDescent="0.25"/>
    <row r="121" ht="24" customHeight="1" x14ac:dyDescent="0.25"/>
    <row r="122" ht="24" customHeight="1" x14ac:dyDescent="0.25"/>
    <row r="123" ht="24" customHeight="1" x14ac:dyDescent="0.25"/>
    <row r="124" ht="24" customHeight="1" x14ac:dyDescent="0.25"/>
    <row r="125" ht="24" customHeight="1" x14ac:dyDescent="0.25"/>
    <row r="126" ht="24" customHeight="1" x14ac:dyDescent="0.25"/>
    <row r="127" ht="24" customHeight="1" x14ac:dyDescent="0.25"/>
    <row r="128" ht="24" customHeight="1" x14ac:dyDescent="0.25"/>
    <row r="129" ht="24" customHeight="1" x14ac:dyDescent="0.25"/>
    <row r="134" ht="18.75" customHeight="1" x14ac:dyDescent="0.25"/>
    <row r="135" ht="20.25" customHeight="1" x14ac:dyDescent="0.25"/>
    <row r="136" ht="21.75" customHeight="1" x14ac:dyDescent="0.25"/>
    <row r="137" ht="22.5" customHeight="1" x14ac:dyDescent="0.25"/>
    <row r="138" ht="21.75" customHeight="1" x14ac:dyDescent="0.25"/>
    <row r="139" ht="22.5" customHeight="1" x14ac:dyDescent="0.25"/>
    <row r="140" ht="21.75" customHeight="1" x14ac:dyDescent="0.25"/>
    <row r="141" ht="22.5" customHeight="1" x14ac:dyDescent="0.25"/>
    <row r="142" ht="22.5" customHeight="1" x14ac:dyDescent="0.25"/>
    <row r="143" ht="22.5" customHeight="1" x14ac:dyDescent="0.25"/>
    <row r="144" ht="22.5" customHeight="1" x14ac:dyDescent="0.25"/>
    <row r="145" ht="22.5" customHeight="1" x14ac:dyDescent="0.25"/>
    <row r="146" ht="22.5" customHeight="1" x14ac:dyDescent="0.25"/>
    <row r="147" ht="22.5" customHeight="1" x14ac:dyDescent="0.25"/>
    <row r="148" ht="21" customHeight="1" x14ac:dyDescent="0.25"/>
    <row r="149" ht="21" customHeight="1" x14ac:dyDescent="0.25"/>
    <row r="150" ht="22.5" customHeight="1" x14ac:dyDescent="0.25"/>
    <row r="151" ht="22.5" customHeight="1" x14ac:dyDescent="0.25"/>
    <row r="152" ht="22.5" customHeight="1" x14ac:dyDescent="0.25"/>
    <row r="153" ht="22.5" customHeight="1" x14ac:dyDescent="0.25"/>
    <row r="154" ht="22.5" customHeight="1" x14ac:dyDescent="0.25"/>
    <row r="160" ht="20.25" customHeight="1" x14ac:dyDescent="0.25"/>
    <row r="161" ht="20.25" customHeight="1" x14ac:dyDescent="0.25"/>
    <row r="162" ht="21.75" customHeight="1" x14ac:dyDescent="0.25"/>
    <row r="163" ht="22.5" customHeight="1" x14ac:dyDescent="0.25"/>
    <row r="164" ht="23.25" customHeight="1" x14ac:dyDescent="0.25"/>
    <row r="165" ht="22.5" customHeight="1" x14ac:dyDescent="0.25"/>
    <row r="166" ht="22.5" customHeight="1" x14ac:dyDescent="0.25"/>
    <row r="167" ht="22.5" customHeight="1" x14ac:dyDescent="0.25"/>
    <row r="168" ht="22.5" customHeight="1" x14ac:dyDescent="0.25"/>
    <row r="169" ht="22.5" customHeight="1" x14ac:dyDescent="0.25"/>
    <row r="170" ht="22.5" customHeight="1" x14ac:dyDescent="0.25"/>
    <row r="171" ht="22.5" customHeight="1" x14ac:dyDescent="0.25"/>
    <row r="172" ht="21" customHeight="1" x14ac:dyDescent="0.25"/>
    <row r="173" ht="21" customHeight="1" x14ac:dyDescent="0.25"/>
    <row r="174" ht="22.5" customHeight="1" x14ac:dyDescent="0.25"/>
    <row r="175" ht="22.5" customHeight="1" x14ac:dyDescent="0.25"/>
    <row r="176" ht="22.5" customHeight="1" x14ac:dyDescent="0.25"/>
    <row r="177" ht="22.5" customHeight="1" x14ac:dyDescent="0.25"/>
    <row r="178" ht="22.5" customHeight="1" x14ac:dyDescent="0.25"/>
    <row r="179" ht="22.5" customHeight="1" x14ac:dyDescent="0.25"/>
    <row r="180" ht="22.5" customHeight="1" x14ac:dyDescent="0.25"/>
    <row r="185" ht="18.75" customHeight="1" x14ac:dyDescent="0.25"/>
    <row r="186" ht="22.5" customHeight="1" x14ac:dyDescent="0.25"/>
    <row r="187" ht="21.75" customHeight="1" x14ac:dyDescent="0.25"/>
    <row r="188" ht="22.5" customHeight="1" x14ac:dyDescent="0.25"/>
    <row r="189" ht="22.5" customHeight="1" x14ac:dyDescent="0.25"/>
    <row r="190" ht="22.5" customHeight="1" x14ac:dyDescent="0.25"/>
    <row r="191" ht="22.5" customHeight="1" x14ac:dyDescent="0.25"/>
    <row r="192" ht="22.5" customHeight="1" x14ac:dyDescent="0.25"/>
    <row r="193" ht="22.5" customHeight="1" x14ac:dyDescent="0.25"/>
    <row r="194" ht="22.5" customHeight="1" x14ac:dyDescent="0.25"/>
    <row r="195" ht="22.5" customHeight="1" x14ac:dyDescent="0.25"/>
    <row r="196" ht="22.5" customHeight="1" x14ac:dyDescent="0.25"/>
    <row r="197" ht="22.5" customHeight="1" x14ac:dyDescent="0.25"/>
    <row r="198" ht="22.5" customHeight="1" x14ac:dyDescent="0.25"/>
    <row r="199" ht="22.5" customHeight="1" x14ac:dyDescent="0.25"/>
    <row r="200" ht="22.5" customHeight="1" x14ac:dyDescent="0.25"/>
    <row r="201" ht="22.5" customHeight="1" x14ac:dyDescent="0.25"/>
    <row r="202" ht="22.5" customHeight="1" x14ac:dyDescent="0.25"/>
    <row r="203" ht="22.5" customHeight="1" x14ac:dyDescent="0.25"/>
    <row r="204" ht="22.5" customHeight="1" x14ac:dyDescent="0.25"/>
    <row r="205" ht="20.25" customHeight="1" x14ac:dyDescent="0.25"/>
  </sheetData>
  <mergeCells count="42">
    <mergeCell ref="A71:A74"/>
    <mergeCell ref="A75:A78"/>
    <mergeCell ref="A79:A82"/>
    <mergeCell ref="A83:A86"/>
    <mergeCell ref="W4:AB4"/>
    <mergeCell ref="W5:X5"/>
    <mergeCell ref="Y5:Z5"/>
    <mergeCell ref="AA5:AB5"/>
    <mergeCell ref="A47:A50"/>
    <mergeCell ref="A51:A54"/>
    <mergeCell ref="A55:A58"/>
    <mergeCell ref="A59:A61"/>
    <mergeCell ref="A63:A66"/>
    <mergeCell ref="A67:A70"/>
    <mergeCell ref="A23:A26"/>
    <mergeCell ref="A27:A30"/>
    <mergeCell ref="A31:A34"/>
    <mergeCell ref="A35:A38"/>
    <mergeCell ref="A39:A42"/>
    <mergeCell ref="A43:A46"/>
    <mergeCell ref="S5:T5"/>
    <mergeCell ref="U5:V5"/>
    <mergeCell ref="A7:A10"/>
    <mergeCell ref="A11:A14"/>
    <mergeCell ref="A15:A18"/>
    <mergeCell ref="A19:A22"/>
    <mergeCell ref="G5:H5"/>
    <mergeCell ref="I5:J5"/>
    <mergeCell ref="K5:L5"/>
    <mergeCell ref="M5:N5"/>
    <mergeCell ref="O5:P5"/>
    <mergeCell ref="Q5:R5"/>
    <mergeCell ref="A2:C2"/>
    <mergeCell ref="F2:V2"/>
    <mergeCell ref="A4:A6"/>
    <mergeCell ref="B4:B6"/>
    <mergeCell ref="C4:C6"/>
    <mergeCell ref="D4:D6"/>
    <mergeCell ref="E4:J4"/>
    <mergeCell ref="K4:P4"/>
    <mergeCell ref="Q4:V4"/>
    <mergeCell ref="E5:F5"/>
  </mergeCells>
  <pageMargins left="0.70866141732283472" right="0.51181102362204722" top="0.51181102362204722" bottom="0.5118110236220472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view="pageLayout" zoomScale="85" zoomScalePageLayoutView="85" workbookViewId="0">
      <selection activeCell="I7" sqref="I7:J10"/>
    </sheetView>
  </sheetViews>
  <sheetFormatPr defaultRowHeight="15.75" x14ac:dyDescent="0.25"/>
  <cols>
    <col min="1" max="1" width="5" customWidth="1"/>
    <col min="2" max="2" width="5.875" customWidth="1"/>
    <col min="3" max="3" width="4.875" customWidth="1"/>
    <col min="4" max="6" width="5.125" customWidth="1"/>
    <col min="7" max="7" width="4.75" customWidth="1"/>
    <col min="8" max="8" width="5" customWidth="1"/>
    <col min="9" max="9" width="4.75" customWidth="1"/>
    <col min="10" max="10" width="5" customWidth="1"/>
    <col min="11" max="14" width="4.625" customWidth="1"/>
    <col min="15" max="15" width="4.75" customWidth="1"/>
    <col min="16" max="16" width="4.625" customWidth="1"/>
    <col min="17" max="17" width="4.375" customWidth="1"/>
    <col min="18" max="18" width="4.625" customWidth="1"/>
    <col min="19" max="19" width="4.5" customWidth="1"/>
    <col min="20" max="20" width="4.375" customWidth="1"/>
    <col min="21" max="21" width="4.125" customWidth="1"/>
    <col min="22" max="22" width="4.75" customWidth="1"/>
    <col min="23" max="23" width="23.25" customWidth="1"/>
  </cols>
  <sheetData>
    <row r="1" spans="1:23" ht="21" customHeight="1" x14ac:dyDescent="0.25">
      <c r="A1" s="16" t="s">
        <v>134</v>
      </c>
      <c r="B1" s="16"/>
      <c r="C1" s="16"/>
      <c r="D1" s="16"/>
      <c r="E1" s="16"/>
      <c r="F1" s="16"/>
      <c r="G1" s="16"/>
      <c r="H1" s="24" t="s">
        <v>52</v>
      </c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</row>
    <row r="2" spans="1:23" ht="18.75" customHeight="1" x14ac:dyDescent="0.25">
      <c r="A2" s="120" t="s">
        <v>171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</row>
    <row r="3" spans="1:23" ht="24" customHeight="1" x14ac:dyDescent="0.25"/>
    <row r="4" spans="1:23" ht="21.75" customHeight="1" x14ac:dyDescent="0.3">
      <c r="A4" s="118" t="s">
        <v>0</v>
      </c>
      <c r="B4" s="118" t="s">
        <v>1</v>
      </c>
      <c r="C4" s="123" t="s">
        <v>2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1" t="s">
        <v>13</v>
      </c>
    </row>
    <row r="5" spans="1:23" ht="23.25" customHeight="1" x14ac:dyDescent="0.25">
      <c r="A5" s="118"/>
      <c r="B5" s="119"/>
      <c r="C5" s="122" t="s">
        <v>7</v>
      </c>
      <c r="D5" s="122"/>
      <c r="E5" s="122" t="s">
        <v>3</v>
      </c>
      <c r="F5" s="122"/>
      <c r="G5" s="122" t="s">
        <v>4</v>
      </c>
      <c r="H5" s="122"/>
      <c r="I5" s="122" t="s">
        <v>5</v>
      </c>
      <c r="J5" s="122"/>
      <c r="K5" s="122" t="s">
        <v>6</v>
      </c>
      <c r="L5" s="122"/>
      <c r="M5" s="122" t="s">
        <v>8</v>
      </c>
      <c r="N5" s="122"/>
      <c r="O5" s="122" t="s">
        <v>9</v>
      </c>
      <c r="P5" s="122"/>
      <c r="Q5" s="122" t="s">
        <v>10</v>
      </c>
      <c r="R5" s="122"/>
      <c r="S5" s="122" t="s">
        <v>11</v>
      </c>
      <c r="T5" s="122"/>
      <c r="U5" s="122" t="s">
        <v>12</v>
      </c>
      <c r="V5" s="122"/>
      <c r="W5" s="119"/>
    </row>
    <row r="6" spans="1:23" ht="24.75" customHeight="1" x14ac:dyDescent="0.25">
      <c r="A6" s="119"/>
      <c r="B6" s="119"/>
      <c r="C6" s="62" t="s">
        <v>21</v>
      </c>
      <c r="D6" s="62" t="s">
        <v>20</v>
      </c>
      <c r="E6" s="62" t="s">
        <v>21</v>
      </c>
      <c r="F6" s="62" t="s">
        <v>20</v>
      </c>
      <c r="G6" s="62" t="s">
        <v>21</v>
      </c>
      <c r="H6" s="62" t="s">
        <v>20</v>
      </c>
      <c r="I6" s="62" t="s">
        <v>21</v>
      </c>
      <c r="J6" s="62" t="s">
        <v>20</v>
      </c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119"/>
    </row>
    <row r="7" spans="1:23" ht="22.5" customHeight="1" x14ac:dyDescent="0.25">
      <c r="A7" s="89">
        <v>1</v>
      </c>
      <c r="B7" s="88" t="s">
        <v>43</v>
      </c>
      <c r="C7" s="92">
        <v>28</v>
      </c>
      <c r="D7" s="93">
        <v>16</v>
      </c>
      <c r="E7" s="92">
        <v>29</v>
      </c>
      <c r="F7" s="93">
        <v>16</v>
      </c>
      <c r="G7" s="92">
        <v>29</v>
      </c>
      <c r="H7" s="93">
        <v>16</v>
      </c>
      <c r="I7" s="92">
        <v>29</v>
      </c>
      <c r="J7" s="93">
        <v>16</v>
      </c>
      <c r="K7" s="89"/>
      <c r="L7" s="89"/>
      <c r="M7" s="89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22.5" customHeight="1" x14ac:dyDescent="0.25">
      <c r="A8" s="89">
        <v>2</v>
      </c>
      <c r="B8" s="88" t="s">
        <v>44</v>
      </c>
      <c r="C8" s="92">
        <v>28</v>
      </c>
      <c r="D8" s="93">
        <v>13</v>
      </c>
      <c r="E8" s="92">
        <v>28</v>
      </c>
      <c r="F8" s="93">
        <v>13</v>
      </c>
      <c r="G8" s="92">
        <v>28</v>
      </c>
      <c r="H8" s="93">
        <v>13</v>
      </c>
      <c r="I8" s="92">
        <v>28</v>
      </c>
      <c r="J8" s="93">
        <v>13</v>
      </c>
      <c r="K8" s="89"/>
      <c r="L8" s="89"/>
      <c r="M8" s="89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22.5" customHeight="1" x14ac:dyDescent="0.25">
      <c r="A9" s="89">
        <v>3</v>
      </c>
      <c r="B9" s="88" t="s">
        <v>45</v>
      </c>
      <c r="C9" s="92">
        <v>28</v>
      </c>
      <c r="D9" s="93">
        <v>16</v>
      </c>
      <c r="E9" s="92">
        <v>28</v>
      </c>
      <c r="F9" s="93">
        <v>16</v>
      </c>
      <c r="G9" s="92">
        <v>28</v>
      </c>
      <c r="H9" s="93">
        <v>16</v>
      </c>
      <c r="I9" s="92">
        <v>28</v>
      </c>
      <c r="J9" s="93">
        <v>16</v>
      </c>
      <c r="K9" s="89"/>
      <c r="L9" s="89"/>
      <c r="M9" s="89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22.5" customHeight="1" x14ac:dyDescent="0.25">
      <c r="A10" s="89">
        <v>4</v>
      </c>
      <c r="B10" s="88" t="s">
        <v>135</v>
      </c>
      <c r="C10" s="92">
        <v>28</v>
      </c>
      <c r="D10" s="93">
        <v>13</v>
      </c>
      <c r="E10" s="92">
        <v>28</v>
      </c>
      <c r="F10" s="93">
        <v>13</v>
      </c>
      <c r="G10" s="92">
        <v>27</v>
      </c>
      <c r="H10" s="93">
        <v>12</v>
      </c>
      <c r="I10" s="92">
        <v>27</v>
      </c>
      <c r="J10" s="93">
        <v>12</v>
      </c>
      <c r="K10" s="89"/>
      <c r="L10" s="89"/>
      <c r="M10" s="89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22.5" customHeight="1" x14ac:dyDescent="0.25">
      <c r="A11" s="117" t="s">
        <v>73</v>
      </c>
      <c r="B11" s="117"/>
      <c r="C11" s="94">
        <f t="shared" ref="C11:J11" si="0">SUM(C7:C10)</f>
        <v>112</v>
      </c>
      <c r="D11" s="94">
        <f t="shared" si="0"/>
        <v>58</v>
      </c>
      <c r="E11" s="94">
        <f t="shared" si="0"/>
        <v>113</v>
      </c>
      <c r="F11" s="94">
        <f t="shared" si="0"/>
        <v>58</v>
      </c>
      <c r="G11" s="94">
        <f t="shared" si="0"/>
        <v>112</v>
      </c>
      <c r="H11" s="94">
        <f t="shared" si="0"/>
        <v>57</v>
      </c>
      <c r="I11" s="94">
        <f t="shared" si="0"/>
        <v>112</v>
      </c>
      <c r="J11" s="94">
        <f t="shared" si="0"/>
        <v>57</v>
      </c>
      <c r="K11" s="89"/>
      <c r="L11" s="89"/>
      <c r="M11" s="89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22.5" customHeight="1" x14ac:dyDescent="0.25">
      <c r="A12" s="89">
        <v>5</v>
      </c>
      <c r="B12" s="88" t="s">
        <v>46</v>
      </c>
      <c r="C12" s="92">
        <v>31</v>
      </c>
      <c r="D12" s="93">
        <v>12</v>
      </c>
      <c r="E12" s="92">
        <v>31</v>
      </c>
      <c r="F12" s="93">
        <v>12</v>
      </c>
      <c r="G12" s="92">
        <v>30</v>
      </c>
      <c r="H12" s="93">
        <v>12</v>
      </c>
      <c r="I12" s="92">
        <v>30</v>
      </c>
      <c r="J12" s="93">
        <v>12</v>
      </c>
      <c r="K12" s="89"/>
      <c r="L12" s="89"/>
      <c r="M12" s="89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22.5" customHeight="1" x14ac:dyDescent="0.25">
      <c r="A13" s="89">
        <v>6</v>
      </c>
      <c r="B13" s="88" t="s">
        <v>47</v>
      </c>
      <c r="C13" s="92">
        <v>30</v>
      </c>
      <c r="D13" s="93">
        <v>16</v>
      </c>
      <c r="E13" s="92">
        <v>30</v>
      </c>
      <c r="F13" s="93">
        <v>16</v>
      </c>
      <c r="G13" s="92">
        <v>30</v>
      </c>
      <c r="H13" s="93">
        <v>16</v>
      </c>
      <c r="I13" s="92">
        <v>30</v>
      </c>
      <c r="J13" s="93">
        <v>16</v>
      </c>
      <c r="K13" s="89"/>
      <c r="L13" s="89"/>
      <c r="M13" s="89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22.5" customHeight="1" x14ac:dyDescent="0.25">
      <c r="A14" s="89">
        <v>7</v>
      </c>
      <c r="B14" s="88" t="s">
        <v>48</v>
      </c>
      <c r="C14" s="92">
        <v>30</v>
      </c>
      <c r="D14" s="93">
        <v>13</v>
      </c>
      <c r="E14" s="92">
        <v>30</v>
      </c>
      <c r="F14" s="93">
        <v>13</v>
      </c>
      <c r="G14" s="92">
        <v>30</v>
      </c>
      <c r="H14" s="93">
        <v>13</v>
      </c>
      <c r="I14" s="92">
        <v>30</v>
      </c>
      <c r="J14" s="93">
        <v>13</v>
      </c>
      <c r="K14" s="89"/>
      <c r="L14" s="89"/>
      <c r="M14" s="89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22.5" customHeight="1" x14ac:dyDescent="0.25">
      <c r="A15" s="89">
        <v>8</v>
      </c>
      <c r="B15" s="88" t="s">
        <v>142</v>
      </c>
      <c r="C15" s="92">
        <v>30</v>
      </c>
      <c r="D15" s="93">
        <v>14</v>
      </c>
      <c r="E15" s="92">
        <v>30</v>
      </c>
      <c r="F15" s="93">
        <v>14</v>
      </c>
      <c r="G15" s="92">
        <v>30</v>
      </c>
      <c r="H15" s="93">
        <v>14</v>
      </c>
      <c r="I15" s="92">
        <v>30</v>
      </c>
      <c r="J15" s="93">
        <v>14</v>
      </c>
      <c r="K15" s="89"/>
      <c r="L15" s="89"/>
      <c r="M15" s="89"/>
      <c r="N15" s="1"/>
      <c r="O15" s="1"/>
      <c r="P15" s="1"/>
      <c r="Q15" s="1"/>
      <c r="R15" s="1"/>
      <c r="S15" s="1"/>
      <c r="T15" s="1"/>
      <c r="U15" s="1"/>
      <c r="V15" s="1"/>
      <c r="W15" s="67" t="s">
        <v>157</v>
      </c>
    </row>
    <row r="16" spans="1:23" ht="22.5" customHeight="1" x14ac:dyDescent="0.25">
      <c r="A16" s="117" t="s">
        <v>74</v>
      </c>
      <c r="B16" s="117"/>
      <c r="C16" s="94">
        <f t="shared" ref="C16:J16" si="1">SUM(C12:C15)</f>
        <v>121</v>
      </c>
      <c r="D16" s="94">
        <f t="shared" si="1"/>
        <v>55</v>
      </c>
      <c r="E16" s="94">
        <f t="shared" si="1"/>
        <v>121</v>
      </c>
      <c r="F16" s="94">
        <f t="shared" si="1"/>
        <v>55</v>
      </c>
      <c r="G16" s="94">
        <f t="shared" si="1"/>
        <v>120</v>
      </c>
      <c r="H16" s="94">
        <f t="shared" si="1"/>
        <v>55</v>
      </c>
      <c r="I16" s="94">
        <f t="shared" si="1"/>
        <v>120</v>
      </c>
      <c r="J16" s="94">
        <f t="shared" si="1"/>
        <v>55</v>
      </c>
      <c r="K16" s="89"/>
      <c r="L16" s="89"/>
      <c r="M16" s="89"/>
      <c r="N16" s="1"/>
      <c r="O16" s="1"/>
      <c r="P16" s="1"/>
      <c r="Q16" s="1"/>
      <c r="R16" s="1"/>
      <c r="S16" s="1"/>
      <c r="T16" s="1"/>
      <c r="U16" s="1"/>
      <c r="V16" s="1"/>
      <c r="W16" s="68"/>
    </row>
    <row r="17" spans="1:23" ht="22.5" customHeight="1" x14ac:dyDescent="0.25">
      <c r="A17" s="89">
        <v>9</v>
      </c>
      <c r="B17" s="88" t="s">
        <v>49</v>
      </c>
      <c r="C17" s="92">
        <v>33</v>
      </c>
      <c r="D17" s="93">
        <v>15</v>
      </c>
      <c r="E17" s="92">
        <v>33</v>
      </c>
      <c r="F17" s="93">
        <v>15</v>
      </c>
      <c r="G17" s="92">
        <v>35</v>
      </c>
      <c r="H17" s="93">
        <v>17</v>
      </c>
      <c r="I17" s="92">
        <v>35</v>
      </c>
      <c r="J17" s="93">
        <v>17</v>
      </c>
      <c r="K17" s="89"/>
      <c r="L17" s="89"/>
      <c r="M17" s="89"/>
      <c r="N17" s="1"/>
      <c r="O17" s="1"/>
      <c r="P17" s="1"/>
      <c r="Q17" s="1"/>
      <c r="R17" s="1"/>
      <c r="S17" s="1"/>
      <c r="T17" s="1"/>
      <c r="U17" s="1"/>
      <c r="V17" s="1"/>
      <c r="W17" s="67"/>
    </row>
    <row r="18" spans="1:23" ht="22.5" customHeight="1" x14ac:dyDescent="0.25">
      <c r="A18" s="89">
        <v>10</v>
      </c>
      <c r="B18" s="88" t="s">
        <v>50</v>
      </c>
      <c r="C18" s="92">
        <v>34</v>
      </c>
      <c r="D18" s="93">
        <v>16</v>
      </c>
      <c r="E18" s="92">
        <v>34</v>
      </c>
      <c r="F18" s="93">
        <v>16</v>
      </c>
      <c r="G18" s="92">
        <v>34</v>
      </c>
      <c r="H18" s="93">
        <v>16</v>
      </c>
      <c r="I18" s="92">
        <v>34</v>
      </c>
      <c r="J18" s="93">
        <v>16</v>
      </c>
      <c r="K18" s="89"/>
      <c r="L18" s="89"/>
      <c r="M18" s="89"/>
      <c r="N18" s="1"/>
      <c r="O18" s="1"/>
      <c r="P18" s="1"/>
      <c r="Q18" s="1"/>
      <c r="R18" s="1"/>
      <c r="S18" s="1"/>
      <c r="T18" s="1"/>
      <c r="U18" s="1"/>
      <c r="V18" s="1"/>
      <c r="W18" s="67" t="s">
        <v>156</v>
      </c>
    </row>
    <row r="19" spans="1:23" ht="22.5" customHeight="1" x14ac:dyDescent="0.25">
      <c r="A19" s="89">
        <v>11</v>
      </c>
      <c r="B19" s="88" t="s">
        <v>51</v>
      </c>
      <c r="C19" s="92">
        <v>33</v>
      </c>
      <c r="D19" s="93">
        <v>16</v>
      </c>
      <c r="E19" s="92">
        <v>33</v>
      </c>
      <c r="F19" s="93">
        <v>16</v>
      </c>
      <c r="G19" s="92">
        <v>33</v>
      </c>
      <c r="H19" s="93">
        <v>16</v>
      </c>
      <c r="I19" s="92">
        <v>33</v>
      </c>
      <c r="J19" s="93">
        <v>16</v>
      </c>
      <c r="K19" s="89"/>
      <c r="L19" s="89"/>
      <c r="M19" s="89"/>
      <c r="N19" s="1"/>
      <c r="O19" s="1"/>
      <c r="P19" s="1"/>
      <c r="Q19" s="1"/>
      <c r="R19" s="1"/>
      <c r="S19" s="1"/>
      <c r="T19" s="1"/>
      <c r="U19" s="1"/>
      <c r="V19" s="1"/>
      <c r="W19" s="67" t="s">
        <v>156</v>
      </c>
    </row>
    <row r="20" spans="1:23" ht="22.5" customHeight="1" x14ac:dyDescent="0.25">
      <c r="A20" s="89">
        <v>12</v>
      </c>
      <c r="B20" s="88" t="s">
        <v>169</v>
      </c>
      <c r="C20" s="92">
        <v>36</v>
      </c>
      <c r="D20" s="93">
        <v>17</v>
      </c>
      <c r="E20" s="92">
        <v>36</v>
      </c>
      <c r="F20" s="93">
        <v>17</v>
      </c>
      <c r="G20" s="92">
        <v>36</v>
      </c>
      <c r="H20" s="93">
        <v>17</v>
      </c>
      <c r="I20" s="92">
        <v>36</v>
      </c>
      <c r="J20" s="93">
        <v>17</v>
      </c>
      <c r="K20" s="89"/>
      <c r="L20" s="89"/>
      <c r="M20" s="89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22.5" customHeight="1" x14ac:dyDescent="0.25">
      <c r="A21" s="89">
        <v>13</v>
      </c>
      <c r="B21" s="88" t="s">
        <v>170</v>
      </c>
      <c r="C21" s="92">
        <v>36</v>
      </c>
      <c r="D21" s="93">
        <v>18</v>
      </c>
      <c r="E21" s="92">
        <v>36</v>
      </c>
      <c r="F21" s="93">
        <v>18</v>
      </c>
      <c r="G21" s="92">
        <v>36</v>
      </c>
      <c r="H21" s="93">
        <v>18</v>
      </c>
      <c r="I21" s="92">
        <v>36</v>
      </c>
      <c r="J21" s="93">
        <v>18</v>
      </c>
      <c r="K21" s="89"/>
      <c r="L21" s="89"/>
      <c r="M21" s="89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22.5" customHeight="1" x14ac:dyDescent="0.25">
      <c r="A22" s="117" t="s">
        <v>75</v>
      </c>
      <c r="B22" s="117"/>
      <c r="C22" s="94">
        <f t="shared" ref="C22:J22" si="2">SUM(C17:C21)</f>
        <v>172</v>
      </c>
      <c r="D22" s="94">
        <f t="shared" si="2"/>
        <v>82</v>
      </c>
      <c r="E22" s="94">
        <f t="shared" si="2"/>
        <v>172</v>
      </c>
      <c r="F22" s="94">
        <f t="shared" si="2"/>
        <v>82</v>
      </c>
      <c r="G22" s="94">
        <f t="shared" si="2"/>
        <v>174</v>
      </c>
      <c r="H22" s="94">
        <f t="shared" si="2"/>
        <v>84</v>
      </c>
      <c r="I22" s="94">
        <f t="shared" si="2"/>
        <v>174</v>
      </c>
      <c r="J22" s="94">
        <f t="shared" si="2"/>
        <v>84</v>
      </c>
      <c r="K22" s="89"/>
      <c r="L22" s="89"/>
      <c r="M22" s="89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22.5" customHeight="1" x14ac:dyDescent="0.25">
      <c r="A23" s="89">
        <v>14</v>
      </c>
      <c r="B23" s="95" t="s">
        <v>56</v>
      </c>
      <c r="C23" s="92">
        <v>38</v>
      </c>
      <c r="D23" s="93">
        <v>18</v>
      </c>
      <c r="E23" s="92">
        <v>38</v>
      </c>
      <c r="F23" s="93">
        <v>18</v>
      </c>
      <c r="G23" s="92">
        <v>37</v>
      </c>
      <c r="H23" s="93">
        <v>17</v>
      </c>
      <c r="I23" s="92">
        <v>37</v>
      </c>
      <c r="J23" s="93">
        <v>17</v>
      </c>
      <c r="K23" s="89"/>
      <c r="L23" s="89"/>
      <c r="M23" s="89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22.5" customHeight="1" x14ac:dyDescent="0.25">
      <c r="A24" s="89">
        <v>15</v>
      </c>
      <c r="B24" s="96" t="s">
        <v>57</v>
      </c>
      <c r="C24" s="92">
        <v>37</v>
      </c>
      <c r="D24" s="93">
        <v>18</v>
      </c>
      <c r="E24" s="92">
        <v>37</v>
      </c>
      <c r="F24" s="93">
        <v>18</v>
      </c>
      <c r="G24" s="92">
        <v>37</v>
      </c>
      <c r="H24" s="93">
        <v>18</v>
      </c>
      <c r="I24" s="92">
        <v>37</v>
      </c>
      <c r="J24" s="93">
        <v>18</v>
      </c>
      <c r="K24" s="89"/>
      <c r="L24" s="89"/>
      <c r="M24" s="89"/>
      <c r="N24" s="1"/>
      <c r="O24" s="1"/>
      <c r="P24" s="1"/>
      <c r="Q24" s="1"/>
      <c r="R24" s="1"/>
      <c r="S24" s="1"/>
      <c r="T24" s="1"/>
      <c r="U24" s="1"/>
      <c r="V24" s="1"/>
    </row>
    <row r="25" spans="1:23" ht="22.5" customHeight="1" x14ac:dyDescent="0.25">
      <c r="A25" s="89">
        <v>16</v>
      </c>
      <c r="B25" s="96" t="s">
        <v>58</v>
      </c>
      <c r="C25" s="92">
        <v>36</v>
      </c>
      <c r="D25" s="93">
        <v>18</v>
      </c>
      <c r="E25" s="92">
        <v>36</v>
      </c>
      <c r="F25" s="93">
        <v>18</v>
      </c>
      <c r="G25" s="92">
        <v>36</v>
      </c>
      <c r="H25" s="93">
        <v>18</v>
      </c>
      <c r="I25" s="92">
        <v>36</v>
      </c>
      <c r="J25" s="93">
        <v>18</v>
      </c>
      <c r="K25" s="89"/>
      <c r="L25" s="89"/>
      <c r="M25" s="89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22.5" customHeight="1" x14ac:dyDescent="0.25">
      <c r="A26" s="117" t="s">
        <v>76</v>
      </c>
      <c r="B26" s="117"/>
      <c r="C26" s="94">
        <f t="shared" ref="C26:J26" si="3">SUM(C23:C25)</f>
        <v>111</v>
      </c>
      <c r="D26" s="94">
        <f t="shared" si="3"/>
        <v>54</v>
      </c>
      <c r="E26" s="94">
        <f t="shared" si="3"/>
        <v>111</v>
      </c>
      <c r="F26" s="94">
        <f t="shared" si="3"/>
        <v>54</v>
      </c>
      <c r="G26" s="94">
        <f t="shared" si="3"/>
        <v>110</v>
      </c>
      <c r="H26" s="94">
        <f t="shared" si="3"/>
        <v>53</v>
      </c>
      <c r="I26" s="94">
        <f t="shared" si="3"/>
        <v>110</v>
      </c>
      <c r="J26" s="94">
        <f t="shared" si="3"/>
        <v>53</v>
      </c>
      <c r="K26" s="89"/>
      <c r="L26" s="89"/>
      <c r="M26" s="89"/>
      <c r="N26" s="1"/>
      <c r="O26" s="1"/>
      <c r="P26" s="1"/>
      <c r="Q26" s="1"/>
      <c r="R26" s="1"/>
      <c r="S26" s="1"/>
      <c r="T26" s="1"/>
      <c r="U26" s="1"/>
      <c r="V26" s="1"/>
    </row>
    <row r="27" spans="1:23" ht="22.5" customHeight="1" x14ac:dyDescent="0.25">
      <c r="A27" s="88">
        <v>17</v>
      </c>
      <c r="B27" s="95" t="s">
        <v>59</v>
      </c>
      <c r="C27" s="92">
        <v>38</v>
      </c>
      <c r="D27" s="93">
        <v>17</v>
      </c>
      <c r="E27" s="92">
        <v>38</v>
      </c>
      <c r="F27" s="93">
        <v>17</v>
      </c>
      <c r="G27" s="92">
        <v>38</v>
      </c>
      <c r="H27" s="93">
        <v>17</v>
      </c>
      <c r="I27" s="92">
        <v>38</v>
      </c>
      <c r="J27" s="93">
        <v>17</v>
      </c>
      <c r="K27" s="89"/>
      <c r="L27" s="89"/>
      <c r="M27" s="89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22.5" customHeight="1" x14ac:dyDescent="0.25">
      <c r="A28" s="89">
        <v>18</v>
      </c>
      <c r="B28" s="95" t="s">
        <v>60</v>
      </c>
      <c r="C28" s="92">
        <v>38</v>
      </c>
      <c r="D28" s="93">
        <v>17</v>
      </c>
      <c r="E28" s="92">
        <v>38</v>
      </c>
      <c r="F28" s="93">
        <v>17</v>
      </c>
      <c r="G28" s="92">
        <v>38</v>
      </c>
      <c r="H28" s="93">
        <v>17</v>
      </c>
      <c r="I28" s="92">
        <v>38</v>
      </c>
      <c r="J28" s="93">
        <v>17</v>
      </c>
      <c r="K28" s="89"/>
      <c r="L28" s="89"/>
      <c r="M28" s="89"/>
      <c r="N28" s="1"/>
      <c r="O28" s="1"/>
      <c r="P28" s="1"/>
      <c r="Q28" s="1"/>
      <c r="R28" s="1"/>
      <c r="S28" s="1"/>
      <c r="T28" s="1"/>
      <c r="U28" s="1"/>
      <c r="V28" s="1"/>
      <c r="W28" s="1" t="s">
        <v>136</v>
      </c>
    </row>
    <row r="29" spans="1:23" ht="22.5" customHeight="1" x14ac:dyDescent="0.25">
      <c r="A29" s="89">
        <v>19</v>
      </c>
      <c r="B29" s="95" t="s">
        <v>61</v>
      </c>
      <c r="C29" s="92">
        <v>36</v>
      </c>
      <c r="D29" s="93">
        <v>14</v>
      </c>
      <c r="E29" s="92">
        <v>36</v>
      </c>
      <c r="F29" s="93">
        <v>14</v>
      </c>
      <c r="G29" s="92">
        <v>35</v>
      </c>
      <c r="H29" s="93">
        <v>13</v>
      </c>
      <c r="I29" s="92">
        <v>35</v>
      </c>
      <c r="J29" s="93">
        <v>13</v>
      </c>
      <c r="K29" s="89"/>
      <c r="L29" s="89"/>
      <c r="M29" s="89"/>
      <c r="N29" s="1"/>
      <c r="O29" s="1"/>
      <c r="P29" s="1"/>
      <c r="Q29" s="1"/>
      <c r="R29" s="1"/>
      <c r="S29" s="1"/>
      <c r="T29" s="1"/>
      <c r="U29" s="1"/>
      <c r="V29" s="1"/>
      <c r="W29" s="1" t="s">
        <v>137</v>
      </c>
    </row>
    <row r="30" spans="1:23" ht="22.5" customHeight="1" x14ac:dyDescent="0.25">
      <c r="A30" s="117" t="s">
        <v>132</v>
      </c>
      <c r="B30" s="117"/>
      <c r="C30" s="94">
        <f t="shared" ref="C30:J30" si="4">SUM(C27:C29)</f>
        <v>112</v>
      </c>
      <c r="D30" s="94">
        <f t="shared" si="4"/>
        <v>48</v>
      </c>
      <c r="E30" s="94">
        <f t="shared" si="4"/>
        <v>112</v>
      </c>
      <c r="F30" s="94">
        <f t="shared" si="4"/>
        <v>48</v>
      </c>
      <c r="G30" s="94">
        <f t="shared" si="4"/>
        <v>111</v>
      </c>
      <c r="H30" s="94">
        <f t="shared" si="4"/>
        <v>47</v>
      </c>
      <c r="I30" s="94">
        <f t="shared" si="4"/>
        <v>111</v>
      </c>
      <c r="J30" s="94">
        <f t="shared" si="4"/>
        <v>47</v>
      </c>
      <c r="K30" s="89"/>
      <c r="L30" s="89"/>
      <c r="M30" s="89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22.5" customHeight="1" x14ac:dyDescent="0.25">
      <c r="A31" s="117" t="s">
        <v>77</v>
      </c>
      <c r="B31" s="117"/>
      <c r="C31" s="94">
        <f>C30+C26+C22+C16+C11</f>
        <v>628</v>
      </c>
      <c r="D31" s="94">
        <f t="shared" ref="D31:J31" si="5">D30+D26+D22+D16+D11</f>
        <v>297</v>
      </c>
      <c r="E31" s="94">
        <f t="shared" si="5"/>
        <v>629</v>
      </c>
      <c r="F31" s="94">
        <f t="shared" si="5"/>
        <v>297</v>
      </c>
      <c r="G31" s="94">
        <f t="shared" si="5"/>
        <v>627</v>
      </c>
      <c r="H31" s="94">
        <f t="shared" si="5"/>
        <v>296</v>
      </c>
      <c r="I31" s="94">
        <f t="shared" si="5"/>
        <v>627</v>
      </c>
      <c r="J31" s="94">
        <f t="shared" si="5"/>
        <v>296</v>
      </c>
      <c r="K31" s="89"/>
      <c r="L31" s="89"/>
      <c r="M31" s="89"/>
      <c r="N31" s="1"/>
      <c r="O31" s="1"/>
      <c r="P31" s="1"/>
      <c r="Q31" s="1"/>
      <c r="R31" s="1"/>
      <c r="S31" s="1"/>
      <c r="T31" s="1"/>
      <c r="U31" s="1"/>
      <c r="V31" s="1"/>
      <c r="W31" s="1"/>
    </row>
  </sheetData>
  <mergeCells count="21">
    <mergeCell ref="A2:W2"/>
    <mergeCell ref="A4:A6"/>
    <mergeCell ref="W4:W6"/>
    <mergeCell ref="Q5:R5"/>
    <mergeCell ref="S5:T5"/>
    <mergeCell ref="U5:V5"/>
    <mergeCell ref="C4:V4"/>
    <mergeCell ref="G5:H5"/>
    <mergeCell ref="O5:P5"/>
    <mergeCell ref="M5:N5"/>
    <mergeCell ref="C5:D5"/>
    <mergeCell ref="E5:F5"/>
    <mergeCell ref="K5:L5"/>
    <mergeCell ref="I5:J5"/>
    <mergeCell ref="A31:B31"/>
    <mergeCell ref="B4:B6"/>
    <mergeCell ref="A30:B30"/>
    <mergeCell ref="A11:B11"/>
    <mergeCell ref="A16:B16"/>
    <mergeCell ref="A22:B22"/>
    <mergeCell ref="A26:B26"/>
  </mergeCells>
  <pageMargins left="0.42708333333333331" right="0.2" top="0.25" bottom="0.17708333333333334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49"/>
  <sheetViews>
    <sheetView zoomScale="7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X26" sqref="X26"/>
    </sheetView>
  </sheetViews>
  <sheetFormatPr defaultRowHeight="15.75" x14ac:dyDescent="0.25"/>
  <cols>
    <col min="1" max="1" width="7.125" customWidth="1"/>
    <col min="2" max="2" width="8.25" customWidth="1"/>
    <col min="3" max="52" width="4.125" customWidth="1"/>
  </cols>
  <sheetData>
    <row r="1" spans="1:52" x14ac:dyDescent="0.25">
      <c r="A1" s="21" t="s">
        <v>134</v>
      </c>
      <c r="B1" s="21"/>
      <c r="C1" s="21"/>
      <c r="D1" s="21"/>
    </row>
    <row r="2" spans="1:52" x14ac:dyDescent="0.25">
      <c r="A2" s="124" t="s">
        <v>52</v>
      </c>
      <c r="B2" s="124"/>
      <c r="C2" s="124"/>
      <c r="F2" s="127" t="s">
        <v>107</v>
      </c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</row>
    <row r="4" spans="1:52" ht="18.75" customHeight="1" x14ac:dyDescent="0.25">
      <c r="A4" s="118" t="s">
        <v>1</v>
      </c>
      <c r="B4" s="118" t="s">
        <v>17</v>
      </c>
      <c r="C4" s="129" t="s">
        <v>15</v>
      </c>
      <c r="D4" s="129" t="s">
        <v>20</v>
      </c>
      <c r="E4" s="142" t="s">
        <v>183</v>
      </c>
      <c r="F4" s="143"/>
      <c r="G4" s="143"/>
      <c r="H4" s="143"/>
      <c r="I4" s="143"/>
      <c r="J4" s="143"/>
      <c r="K4" s="117" t="s">
        <v>184</v>
      </c>
      <c r="L4" s="117"/>
      <c r="M4" s="117"/>
      <c r="N4" s="117"/>
      <c r="O4" s="117"/>
      <c r="P4" s="117"/>
      <c r="Q4" s="142" t="s">
        <v>185</v>
      </c>
      <c r="R4" s="143"/>
      <c r="S4" s="143"/>
      <c r="T4" s="143"/>
      <c r="U4" s="143"/>
      <c r="V4" s="144"/>
      <c r="W4" s="231" t="s">
        <v>186</v>
      </c>
      <c r="X4" s="231"/>
      <c r="Y4" s="231"/>
      <c r="Z4" s="231"/>
      <c r="AA4" s="231"/>
      <c r="AB4" s="231"/>
      <c r="AC4" s="231" t="s">
        <v>187</v>
      </c>
      <c r="AD4" s="231"/>
      <c r="AE4" s="231"/>
      <c r="AF4" s="231"/>
      <c r="AG4" s="231"/>
      <c r="AH4" s="231"/>
      <c r="AI4" s="231" t="s">
        <v>101</v>
      </c>
      <c r="AJ4" s="231"/>
      <c r="AK4" s="231"/>
      <c r="AL4" s="231"/>
      <c r="AM4" s="231"/>
      <c r="AN4" s="231"/>
      <c r="AO4" s="232" t="s">
        <v>188</v>
      </c>
      <c r="AP4" s="232"/>
      <c r="AQ4" s="232"/>
      <c r="AR4" s="232"/>
      <c r="AS4" s="232"/>
      <c r="AT4" s="232"/>
      <c r="AU4" s="232" t="s">
        <v>189</v>
      </c>
      <c r="AV4" s="232"/>
      <c r="AW4" s="232"/>
      <c r="AX4" s="232"/>
      <c r="AY4" s="232"/>
      <c r="AZ4" s="232"/>
    </row>
    <row r="5" spans="1:52" ht="15.75" customHeight="1" x14ac:dyDescent="0.25">
      <c r="A5" s="118"/>
      <c r="B5" s="118"/>
      <c r="C5" s="130"/>
      <c r="D5" s="130"/>
      <c r="E5" s="145" t="s">
        <v>66</v>
      </c>
      <c r="F5" s="146"/>
      <c r="G5" s="145" t="s">
        <v>67</v>
      </c>
      <c r="H5" s="146"/>
      <c r="I5" s="145" t="s">
        <v>68</v>
      </c>
      <c r="J5" s="146"/>
      <c r="K5" s="145" t="s">
        <v>66</v>
      </c>
      <c r="L5" s="146"/>
      <c r="M5" s="145" t="s">
        <v>67</v>
      </c>
      <c r="N5" s="146"/>
      <c r="O5" s="145" t="s">
        <v>68</v>
      </c>
      <c r="P5" s="146"/>
      <c r="Q5" s="145" t="s">
        <v>66</v>
      </c>
      <c r="R5" s="146"/>
      <c r="S5" s="145" t="s">
        <v>67</v>
      </c>
      <c r="T5" s="146"/>
      <c r="U5" s="145" t="s">
        <v>68</v>
      </c>
      <c r="V5" s="146"/>
      <c r="W5" s="233" t="s">
        <v>66</v>
      </c>
      <c r="X5" s="233"/>
      <c r="Y5" s="233" t="s">
        <v>67</v>
      </c>
      <c r="Z5" s="233"/>
      <c r="AA5" s="233" t="s">
        <v>68</v>
      </c>
      <c r="AB5" s="233"/>
      <c r="AC5" s="233" t="s">
        <v>66</v>
      </c>
      <c r="AD5" s="233"/>
      <c r="AE5" s="233" t="s">
        <v>67</v>
      </c>
      <c r="AF5" s="233"/>
      <c r="AG5" s="233" t="s">
        <v>68</v>
      </c>
      <c r="AH5" s="233"/>
      <c r="AI5" s="233" t="s">
        <v>66</v>
      </c>
      <c r="AJ5" s="233"/>
      <c r="AK5" s="233" t="s">
        <v>67</v>
      </c>
      <c r="AL5" s="233"/>
      <c r="AM5" s="233" t="s">
        <v>68</v>
      </c>
      <c r="AN5" s="233"/>
      <c r="AO5" s="233" t="s">
        <v>66</v>
      </c>
      <c r="AP5" s="233"/>
      <c r="AQ5" s="233" t="s">
        <v>67</v>
      </c>
      <c r="AR5" s="233"/>
      <c r="AS5" s="233" t="s">
        <v>68</v>
      </c>
      <c r="AT5" s="233"/>
      <c r="AU5" s="233" t="s">
        <v>66</v>
      </c>
      <c r="AV5" s="233"/>
      <c r="AW5" s="233" t="s">
        <v>67</v>
      </c>
      <c r="AX5" s="233"/>
      <c r="AY5" s="233" t="s">
        <v>68</v>
      </c>
      <c r="AZ5" s="233"/>
    </row>
    <row r="6" spans="1:52" x14ac:dyDescent="0.25">
      <c r="A6" s="118"/>
      <c r="B6" s="118"/>
      <c r="C6" s="131"/>
      <c r="D6" s="131"/>
      <c r="E6" s="1" t="s">
        <v>16</v>
      </c>
      <c r="F6" s="1" t="s">
        <v>40</v>
      </c>
      <c r="G6" s="1" t="s">
        <v>16</v>
      </c>
      <c r="H6" s="1" t="s">
        <v>40</v>
      </c>
      <c r="I6" s="1" t="s">
        <v>16</v>
      </c>
      <c r="J6" s="1" t="s">
        <v>40</v>
      </c>
      <c r="K6" s="1" t="s">
        <v>16</v>
      </c>
      <c r="L6" s="1" t="s">
        <v>40</v>
      </c>
      <c r="M6" s="1" t="s">
        <v>16</v>
      </c>
      <c r="N6" s="1" t="s">
        <v>40</v>
      </c>
      <c r="O6" s="1" t="s">
        <v>16</v>
      </c>
      <c r="P6" s="1" t="s">
        <v>40</v>
      </c>
      <c r="Q6" s="1" t="s">
        <v>16</v>
      </c>
      <c r="R6" s="1" t="s">
        <v>40</v>
      </c>
      <c r="S6" s="1" t="s">
        <v>16</v>
      </c>
      <c r="T6" s="1" t="s">
        <v>40</v>
      </c>
      <c r="U6" s="1" t="s">
        <v>16</v>
      </c>
      <c r="V6" s="1" t="s">
        <v>40</v>
      </c>
      <c r="W6" s="1" t="s">
        <v>16</v>
      </c>
      <c r="X6" s="1" t="s">
        <v>40</v>
      </c>
      <c r="Y6" s="1" t="s">
        <v>16</v>
      </c>
      <c r="Z6" s="1" t="s">
        <v>40</v>
      </c>
      <c r="AA6" s="1" t="s">
        <v>16</v>
      </c>
      <c r="AB6" s="1" t="s">
        <v>40</v>
      </c>
      <c r="AC6" s="1" t="s">
        <v>16</v>
      </c>
      <c r="AD6" s="1" t="s">
        <v>40</v>
      </c>
      <c r="AE6" s="1" t="s">
        <v>16</v>
      </c>
      <c r="AF6" s="1" t="s">
        <v>40</v>
      </c>
      <c r="AG6" s="1" t="s">
        <v>16</v>
      </c>
      <c r="AH6" s="1" t="s">
        <v>40</v>
      </c>
      <c r="AI6" s="1" t="s">
        <v>16</v>
      </c>
      <c r="AJ6" s="1" t="s">
        <v>40</v>
      </c>
      <c r="AK6" s="1" t="s">
        <v>16</v>
      </c>
      <c r="AL6" s="1" t="s">
        <v>40</v>
      </c>
      <c r="AM6" s="1" t="s">
        <v>16</v>
      </c>
      <c r="AN6" s="1" t="s">
        <v>40</v>
      </c>
      <c r="AO6" s="1" t="s">
        <v>16</v>
      </c>
      <c r="AP6" s="1" t="s">
        <v>40</v>
      </c>
      <c r="AQ6" s="1" t="s">
        <v>16</v>
      </c>
      <c r="AR6" s="1" t="s">
        <v>40</v>
      </c>
      <c r="AS6" s="1" t="s">
        <v>16</v>
      </c>
      <c r="AT6" s="1" t="s">
        <v>40</v>
      </c>
      <c r="AU6" s="1" t="s">
        <v>16</v>
      </c>
      <c r="AV6" s="1" t="s">
        <v>40</v>
      </c>
      <c r="AW6" s="1" t="s">
        <v>16</v>
      </c>
      <c r="AX6" s="1" t="s">
        <v>40</v>
      </c>
      <c r="AY6" s="1" t="s">
        <v>16</v>
      </c>
      <c r="AZ6" s="1" t="s">
        <v>40</v>
      </c>
    </row>
    <row r="7" spans="1:52" ht="18" customHeight="1" x14ac:dyDescent="0.25">
      <c r="A7" s="129" t="s">
        <v>43</v>
      </c>
      <c r="B7" s="28" t="s">
        <v>53</v>
      </c>
      <c r="C7" s="234">
        <v>29</v>
      </c>
      <c r="D7" s="234">
        <v>16</v>
      </c>
      <c r="E7" s="234">
        <v>20</v>
      </c>
      <c r="F7" s="235">
        <f t="shared" ref="F7" si="0">E7/C7*100</f>
        <v>68.965517241379317</v>
      </c>
      <c r="G7" s="234">
        <v>9</v>
      </c>
      <c r="H7" s="235">
        <f t="shared" ref="H7" si="1">G7/C7*100</f>
        <v>31.03448275862069</v>
      </c>
      <c r="I7" s="234">
        <v>0</v>
      </c>
      <c r="J7" s="234">
        <f t="shared" ref="J7" si="2">I7/C7*100</f>
        <v>0</v>
      </c>
      <c r="K7" s="234">
        <v>20</v>
      </c>
      <c r="L7" s="235">
        <f t="shared" ref="L7" si="3">K7/C7*100</f>
        <v>68.965517241379317</v>
      </c>
      <c r="M7" s="234">
        <v>9</v>
      </c>
      <c r="N7" s="235">
        <f t="shared" ref="N7" si="4">M7/C7*100</f>
        <v>31.03448275862069</v>
      </c>
      <c r="O7" s="234">
        <v>0</v>
      </c>
      <c r="P7" s="234">
        <f t="shared" ref="P7" si="5">O7/C7*100</f>
        <v>0</v>
      </c>
      <c r="Q7" s="234">
        <v>20</v>
      </c>
      <c r="R7" s="235">
        <f t="shared" ref="R7" si="6">Q7/C7*100</f>
        <v>68.965517241379317</v>
      </c>
      <c r="S7" s="234">
        <v>9</v>
      </c>
      <c r="T7" s="235">
        <f t="shared" ref="T7" si="7">S7/C7*100</f>
        <v>31.03448275862069</v>
      </c>
      <c r="U7" s="234">
        <v>0</v>
      </c>
      <c r="V7" s="234">
        <f t="shared" ref="V7" si="8">U7/C7*100</f>
        <v>0</v>
      </c>
      <c r="W7" s="234">
        <v>20</v>
      </c>
      <c r="X7" s="235">
        <f>W7/C11*100</f>
        <v>71.428571428571431</v>
      </c>
      <c r="Y7" s="234">
        <v>9</v>
      </c>
      <c r="Z7" s="235">
        <f>Y7/C11*100</f>
        <v>32.142857142857146</v>
      </c>
      <c r="AA7" s="234">
        <v>0</v>
      </c>
      <c r="AB7" s="235">
        <f>AA7/$C$11*100</f>
        <v>0</v>
      </c>
      <c r="AC7" s="234">
        <v>20</v>
      </c>
      <c r="AD7" s="235">
        <f>AC7/C11*100</f>
        <v>71.428571428571431</v>
      </c>
      <c r="AE7" s="234">
        <v>9</v>
      </c>
      <c r="AF7" s="235">
        <f>AE7/C11*100</f>
        <v>32.142857142857146</v>
      </c>
      <c r="AG7" s="234">
        <v>0</v>
      </c>
      <c r="AH7" s="235">
        <f>AG7/$C$11*100</f>
        <v>0</v>
      </c>
      <c r="AI7" s="234">
        <v>20</v>
      </c>
      <c r="AJ7" s="235">
        <f>AI7/C11*100</f>
        <v>71.428571428571431</v>
      </c>
      <c r="AK7" s="234">
        <v>9</v>
      </c>
      <c r="AL7" s="235">
        <f>AK7/C11*100</f>
        <v>32.142857142857146</v>
      </c>
      <c r="AM7" s="234">
        <v>0</v>
      </c>
      <c r="AN7" s="235">
        <f>AM7/$C$11*100</f>
        <v>0</v>
      </c>
      <c r="AO7" s="234">
        <v>20</v>
      </c>
      <c r="AP7" s="235">
        <f>AO7/C11*100</f>
        <v>71.428571428571431</v>
      </c>
      <c r="AQ7" s="234">
        <v>9</v>
      </c>
      <c r="AR7" s="235">
        <f>AQ7/C11*100</f>
        <v>32.142857142857146</v>
      </c>
      <c r="AS7" s="234">
        <v>0</v>
      </c>
      <c r="AT7" s="235">
        <f>AS7/$C$11*100</f>
        <v>0</v>
      </c>
      <c r="AU7" s="234">
        <v>20</v>
      </c>
      <c r="AV7" s="235">
        <v>71.428571428571431</v>
      </c>
      <c r="AW7" s="234">
        <v>9</v>
      </c>
      <c r="AX7" s="235">
        <v>32.142857142857146</v>
      </c>
      <c r="AY7" s="234">
        <v>0</v>
      </c>
      <c r="AZ7" s="235">
        <f>AY7/$C$11*100</f>
        <v>0</v>
      </c>
    </row>
    <row r="8" spans="1:52" ht="18" customHeight="1" x14ac:dyDescent="0.25">
      <c r="A8" s="130"/>
      <c r="B8" s="28" t="s">
        <v>54</v>
      </c>
      <c r="C8" s="236"/>
      <c r="D8" s="236"/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7"/>
      <c r="AO8" s="237"/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</row>
    <row r="9" spans="1:52" ht="18" customHeight="1" x14ac:dyDescent="0.25">
      <c r="A9" s="130"/>
      <c r="B9" s="29" t="s">
        <v>55</v>
      </c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8"/>
      <c r="Y9" s="237"/>
      <c r="Z9" s="237"/>
      <c r="AA9" s="237"/>
      <c r="AB9" s="237"/>
      <c r="AC9" s="237"/>
      <c r="AD9" s="237"/>
      <c r="AE9" s="237"/>
      <c r="AF9" s="237"/>
      <c r="AG9" s="237"/>
      <c r="AH9" s="237"/>
      <c r="AI9" s="237"/>
      <c r="AJ9" s="237"/>
      <c r="AK9" s="237"/>
      <c r="AL9" s="237"/>
      <c r="AM9" s="237"/>
      <c r="AN9" s="237"/>
      <c r="AO9" s="237"/>
      <c r="AP9" s="237"/>
      <c r="AQ9" s="237"/>
      <c r="AR9" s="237"/>
      <c r="AS9" s="237"/>
      <c r="AT9" s="237"/>
      <c r="AU9" s="237"/>
      <c r="AV9" s="237"/>
      <c r="AW9" s="237"/>
      <c r="AX9" s="237"/>
      <c r="AY9" s="237"/>
      <c r="AZ9" s="237"/>
    </row>
    <row r="10" spans="1:52" ht="18" customHeight="1" x14ac:dyDescent="0.25">
      <c r="A10" s="131"/>
      <c r="B10" s="29" t="s">
        <v>133</v>
      </c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9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237"/>
      <c r="AK10" s="237"/>
      <c r="AL10" s="237"/>
      <c r="AM10" s="237"/>
      <c r="AN10" s="237"/>
      <c r="AO10" s="237"/>
      <c r="AP10" s="237"/>
      <c r="AQ10" s="237"/>
      <c r="AR10" s="237"/>
      <c r="AS10" s="237"/>
      <c r="AT10" s="237"/>
      <c r="AU10" s="237"/>
      <c r="AV10" s="237"/>
      <c r="AW10" s="237"/>
      <c r="AX10" s="237"/>
      <c r="AY10" s="237"/>
      <c r="AZ10" s="237"/>
    </row>
    <row r="11" spans="1:52" ht="18" customHeight="1" x14ac:dyDescent="0.25">
      <c r="A11" s="129" t="s">
        <v>44</v>
      </c>
      <c r="B11" s="28" t="s">
        <v>53</v>
      </c>
      <c r="C11" s="234">
        <v>28</v>
      </c>
      <c r="D11" s="237">
        <v>13</v>
      </c>
      <c r="E11" s="234">
        <v>18</v>
      </c>
      <c r="F11" s="235">
        <f>E11/$C$11*100</f>
        <v>64.285714285714292</v>
      </c>
      <c r="G11" s="234">
        <v>10</v>
      </c>
      <c r="H11" s="235">
        <f t="shared" ref="H11" si="9">G11/C11*100</f>
        <v>35.714285714285715</v>
      </c>
      <c r="I11" s="234">
        <v>0</v>
      </c>
      <c r="J11" s="234">
        <f t="shared" ref="J11" si="10">I11/C11*100</f>
        <v>0</v>
      </c>
      <c r="K11" s="234">
        <v>18</v>
      </c>
      <c r="L11" s="235">
        <f t="shared" ref="L11" si="11">K11/C11*100</f>
        <v>64.285714285714292</v>
      </c>
      <c r="M11" s="234">
        <v>10</v>
      </c>
      <c r="N11" s="235">
        <f t="shared" ref="N11" si="12">M11/C11*100</f>
        <v>35.714285714285715</v>
      </c>
      <c r="O11" s="234">
        <v>0</v>
      </c>
      <c r="P11" s="234">
        <f t="shared" ref="P11" si="13">O11/C11*100</f>
        <v>0</v>
      </c>
      <c r="Q11" s="234">
        <v>18</v>
      </c>
      <c r="R11" s="235">
        <f t="shared" ref="R11" si="14">Q11/C11*100</f>
        <v>64.285714285714292</v>
      </c>
      <c r="S11" s="234">
        <v>10</v>
      </c>
      <c r="T11" s="235">
        <f t="shared" ref="T11" si="15">S11/C11*100</f>
        <v>35.714285714285715</v>
      </c>
      <c r="U11" s="234">
        <v>0</v>
      </c>
      <c r="V11" s="234">
        <f t="shared" ref="V11" si="16">U11/C11*100</f>
        <v>0</v>
      </c>
      <c r="W11" s="234">
        <v>18</v>
      </c>
      <c r="X11" s="235">
        <f>W11/C15*100</f>
        <v>64.285714285714292</v>
      </c>
      <c r="Y11" s="234">
        <v>10</v>
      </c>
      <c r="Z11" s="235">
        <f>Y11/C15*100</f>
        <v>35.714285714285715</v>
      </c>
      <c r="AA11" s="234">
        <v>0</v>
      </c>
      <c r="AB11" s="235">
        <f>AA11/$C$11*100</f>
        <v>0</v>
      </c>
      <c r="AC11" s="234">
        <v>18</v>
      </c>
      <c r="AD11" s="235">
        <f>AC11/C15*100</f>
        <v>64.285714285714292</v>
      </c>
      <c r="AE11" s="234">
        <v>10</v>
      </c>
      <c r="AF11" s="235">
        <f>AE11/C15*100</f>
        <v>35.714285714285715</v>
      </c>
      <c r="AG11" s="234">
        <v>0</v>
      </c>
      <c r="AH11" s="235">
        <f>AG11/$C$11*100</f>
        <v>0</v>
      </c>
      <c r="AI11" s="234">
        <v>18</v>
      </c>
      <c r="AJ11" s="235">
        <f>AI11/C15*100</f>
        <v>64.285714285714292</v>
      </c>
      <c r="AK11" s="234">
        <v>10</v>
      </c>
      <c r="AL11" s="235">
        <f>AK11/C15*100</f>
        <v>35.714285714285715</v>
      </c>
      <c r="AM11" s="234">
        <v>0</v>
      </c>
      <c r="AN11" s="235">
        <f>AM11/$C$11*100</f>
        <v>0</v>
      </c>
      <c r="AO11" s="234">
        <v>18</v>
      </c>
      <c r="AP11" s="235">
        <f>AO11/C15*100</f>
        <v>64.285714285714292</v>
      </c>
      <c r="AQ11" s="234">
        <v>10</v>
      </c>
      <c r="AR11" s="235">
        <f>AQ11/C15*100</f>
        <v>35.714285714285715</v>
      </c>
      <c r="AS11" s="234">
        <v>0</v>
      </c>
      <c r="AT11" s="235">
        <f>AS11/$C$11*100</f>
        <v>0</v>
      </c>
      <c r="AU11" s="234">
        <v>18</v>
      </c>
      <c r="AV11" s="235">
        <v>64.285714285714292</v>
      </c>
      <c r="AW11" s="234">
        <v>10</v>
      </c>
      <c r="AX11" s="235">
        <v>35.714285714285715</v>
      </c>
      <c r="AY11" s="234">
        <v>0</v>
      </c>
      <c r="AZ11" s="235">
        <f>AY11/$C$11*100</f>
        <v>0</v>
      </c>
    </row>
    <row r="12" spans="1:52" ht="18" customHeight="1" x14ac:dyDescent="0.25">
      <c r="A12" s="130"/>
      <c r="B12" s="28" t="s">
        <v>54</v>
      </c>
      <c r="C12" s="237"/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7"/>
      <c r="W12" s="237"/>
      <c r="X12" s="239"/>
      <c r="Y12" s="237"/>
      <c r="Z12" s="237"/>
      <c r="AA12" s="237"/>
      <c r="AB12" s="237"/>
      <c r="AC12" s="237"/>
      <c r="AD12" s="237"/>
      <c r="AE12" s="237"/>
      <c r="AF12" s="237"/>
      <c r="AG12" s="237"/>
      <c r="AH12" s="237"/>
      <c r="AI12" s="237"/>
      <c r="AJ12" s="237"/>
      <c r="AK12" s="237"/>
      <c r="AL12" s="237"/>
      <c r="AM12" s="237"/>
      <c r="AN12" s="237"/>
      <c r="AO12" s="237"/>
      <c r="AP12" s="237"/>
      <c r="AQ12" s="237"/>
      <c r="AR12" s="237"/>
      <c r="AS12" s="237"/>
      <c r="AT12" s="237"/>
      <c r="AU12" s="237"/>
      <c r="AV12" s="237"/>
      <c r="AW12" s="237"/>
      <c r="AX12" s="237"/>
      <c r="AY12" s="237"/>
      <c r="AZ12" s="237"/>
    </row>
    <row r="13" spans="1:52" ht="18" customHeight="1" x14ac:dyDescent="0.25">
      <c r="A13" s="130"/>
      <c r="B13" s="29" t="s">
        <v>55</v>
      </c>
      <c r="C13" s="237"/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40"/>
      <c r="Y13" s="237"/>
      <c r="Z13" s="237"/>
      <c r="AA13" s="237"/>
      <c r="AB13" s="237"/>
      <c r="AC13" s="237"/>
      <c r="AD13" s="237"/>
      <c r="AE13" s="237"/>
      <c r="AF13" s="237"/>
      <c r="AG13" s="237"/>
      <c r="AH13" s="237"/>
      <c r="AI13" s="237"/>
      <c r="AJ13" s="237"/>
      <c r="AK13" s="237"/>
      <c r="AL13" s="237"/>
      <c r="AM13" s="237"/>
      <c r="AN13" s="237"/>
      <c r="AO13" s="237"/>
      <c r="AP13" s="237"/>
      <c r="AQ13" s="237"/>
      <c r="AR13" s="237"/>
      <c r="AS13" s="237"/>
      <c r="AT13" s="237"/>
      <c r="AU13" s="237"/>
      <c r="AV13" s="237"/>
      <c r="AW13" s="237"/>
      <c r="AX13" s="237"/>
      <c r="AY13" s="237"/>
      <c r="AZ13" s="237"/>
    </row>
    <row r="14" spans="1:52" ht="18" customHeight="1" x14ac:dyDescent="0.25">
      <c r="A14" s="131"/>
      <c r="B14" s="29" t="s">
        <v>133</v>
      </c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40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  <c r="AN14" s="237"/>
      <c r="AO14" s="237"/>
      <c r="AP14" s="237"/>
      <c r="AQ14" s="237"/>
      <c r="AR14" s="237"/>
      <c r="AS14" s="237"/>
      <c r="AT14" s="237"/>
      <c r="AU14" s="237"/>
      <c r="AV14" s="237"/>
      <c r="AW14" s="237"/>
      <c r="AX14" s="237"/>
      <c r="AY14" s="237"/>
      <c r="AZ14" s="237"/>
    </row>
    <row r="15" spans="1:52" ht="18" customHeight="1" x14ac:dyDescent="0.25">
      <c r="A15" s="129" t="s">
        <v>45</v>
      </c>
      <c r="B15" s="28" t="s">
        <v>53</v>
      </c>
      <c r="C15" s="234">
        <v>28</v>
      </c>
      <c r="D15" s="234">
        <v>16</v>
      </c>
      <c r="E15" s="234">
        <v>13</v>
      </c>
      <c r="F15" s="235">
        <f t="shared" ref="F15" si="17">E15/C15*100</f>
        <v>46.428571428571431</v>
      </c>
      <c r="G15" s="234">
        <v>15</v>
      </c>
      <c r="H15" s="235">
        <f t="shared" ref="H15" si="18">G15/C15*100</f>
        <v>53.571428571428569</v>
      </c>
      <c r="I15" s="234">
        <v>0</v>
      </c>
      <c r="J15" s="234">
        <f t="shared" ref="J15" si="19">I15/C15*100</f>
        <v>0</v>
      </c>
      <c r="K15" s="234">
        <v>13</v>
      </c>
      <c r="L15" s="235">
        <f t="shared" ref="L15" si="20">K15/C15*100</f>
        <v>46.428571428571431</v>
      </c>
      <c r="M15" s="234">
        <v>15</v>
      </c>
      <c r="N15" s="235">
        <f t="shared" ref="N15" si="21">M15/C15*100</f>
        <v>53.571428571428569</v>
      </c>
      <c r="O15" s="234">
        <v>0</v>
      </c>
      <c r="P15" s="234">
        <f t="shared" ref="P15" si="22">O15/C15*100</f>
        <v>0</v>
      </c>
      <c r="Q15" s="234">
        <v>13</v>
      </c>
      <c r="R15" s="235">
        <f t="shared" ref="R15" si="23">Q15/C15*100</f>
        <v>46.428571428571431</v>
      </c>
      <c r="S15" s="234">
        <v>15</v>
      </c>
      <c r="T15" s="235">
        <f t="shared" ref="T15" si="24">S15/C15*100</f>
        <v>53.571428571428569</v>
      </c>
      <c r="U15" s="234">
        <v>0</v>
      </c>
      <c r="V15" s="234">
        <f t="shared" ref="V15" si="25">U15/C15*100</f>
        <v>0</v>
      </c>
      <c r="W15" s="234">
        <v>13</v>
      </c>
      <c r="X15" s="235">
        <f>W15/C19*100</f>
        <v>48.148148148148145</v>
      </c>
      <c r="Y15" s="234">
        <v>15</v>
      </c>
      <c r="Z15" s="235">
        <f>Y15/C19*100</f>
        <v>55.555555555555557</v>
      </c>
      <c r="AA15" s="234">
        <v>0</v>
      </c>
      <c r="AB15" s="235">
        <f>AA15/$C$11*100</f>
        <v>0</v>
      </c>
      <c r="AC15" s="234">
        <v>13</v>
      </c>
      <c r="AD15" s="235">
        <f>AC15/C19*100</f>
        <v>48.148148148148145</v>
      </c>
      <c r="AE15" s="234">
        <v>15</v>
      </c>
      <c r="AF15" s="235">
        <f>AE15/C19*100</f>
        <v>55.555555555555557</v>
      </c>
      <c r="AG15" s="234">
        <v>0</v>
      </c>
      <c r="AH15" s="235">
        <f>AG15/$C$11*100</f>
        <v>0</v>
      </c>
      <c r="AI15" s="234">
        <v>13</v>
      </c>
      <c r="AJ15" s="235">
        <f>AI15/C19*100</f>
        <v>48.148148148148145</v>
      </c>
      <c r="AK15" s="234">
        <v>15</v>
      </c>
      <c r="AL15" s="235">
        <f>AK15/C19*100</f>
        <v>55.555555555555557</v>
      </c>
      <c r="AM15" s="234">
        <v>0</v>
      </c>
      <c r="AN15" s="235">
        <f>AM15/$C$11*100</f>
        <v>0</v>
      </c>
      <c r="AO15" s="234">
        <v>13</v>
      </c>
      <c r="AP15" s="235">
        <f>AO15/C19*100</f>
        <v>48.148148148148145</v>
      </c>
      <c r="AQ15" s="234">
        <v>15</v>
      </c>
      <c r="AR15" s="235">
        <f>AQ15/C19*100</f>
        <v>55.555555555555557</v>
      </c>
      <c r="AS15" s="234">
        <v>0</v>
      </c>
      <c r="AT15" s="235">
        <f>AS15/$C$11*100</f>
        <v>0</v>
      </c>
      <c r="AU15" s="234">
        <v>13</v>
      </c>
      <c r="AV15" s="235">
        <v>48.148148148148145</v>
      </c>
      <c r="AW15" s="234">
        <v>15</v>
      </c>
      <c r="AX15" s="235">
        <v>55.555555555555557</v>
      </c>
      <c r="AY15" s="234">
        <v>0</v>
      </c>
      <c r="AZ15" s="235">
        <f>AY15/$C$11*100</f>
        <v>0</v>
      </c>
    </row>
    <row r="16" spans="1:52" ht="18" customHeight="1" x14ac:dyDescent="0.25">
      <c r="A16" s="130"/>
      <c r="B16" s="28" t="s">
        <v>54</v>
      </c>
      <c r="C16" s="236"/>
      <c r="D16" s="236"/>
      <c r="E16" s="237"/>
      <c r="F16" s="237"/>
      <c r="G16" s="237"/>
      <c r="H16" s="237"/>
      <c r="I16" s="237"/>
      <c r="J16" s="237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  <c r="AG16" s="237"/>
      <c r="AH16" s="237"/>
      <c r="AI16" s="237"/>
      <c r="AJ16" s="237"/>
      <c r="AK16" s="237"/>
      <c r="AL16" s="237"/>
      <c r="AM16" s="237"/>
      <c r="AN16" s="237"/>
      <c r="AO16" s="237"/>
      <c r="AP16" s="237"/>
      <c r="AQ16" s="237"/>
      <c r="AR16" s="237"/>
      <c r="AS16" s="237"/>
      <c r="AT16" s="237"/>
      <c r="AU16" s="237"/>
      <c r="AV16" s="237"/>
      <c r="AW16" s="237"/>
      <c r="AX16" s="237"/>
      <c r="AY16" s="237"/>
      <c r="AZ16" s="237"/>
    </row>
    <row r="17" spans="1:52" ht="18" customHeight="1" x14ac:dyDescent="0.25">
      <c r="A17" s="130"/>
      <c r="B17" s="29" t="s">
        <v>55</v>
      </c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7"/>
      <c r="AO17" s="237"/>
      <c r="AP17" s="237"/>
      <c r="AQ17" s="237"/>
      <c r="AR17" s="237"/>
      <c r="AS17" s="237"/>
      <c r="AT17" s="237"/>
      <c r="AU17" s="237"/>
      <c r="AV17" s="237"/>
      <c r="AW17" s="237"/>
      <c r="AX17" s="237"/>
      <c r="AY17" s="237"/>
      <c r="AZ17" s="237"/>
    </row>
    <row r="18" spans="1:52" ht="18" customHeight="1" x14ac:dyDescent="0.25">
      <c r="A18" s="131"/>
      <c r="B18" s="29" t="s">
        <v>133</v>
      </c>
      <c r="C18" s="237"/>
      <c r="D18" s="237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7"/>
      <c r="AA18" s="237"/>
      <c r="AB18" s="237"/>
      <c r="AC18" s="237"/>
      <c r="AD18" s="237"/>
      <c r="AE18" s="237"/>
      <c r="AF18" s="237"/>
      <c r="AG18" s="237"/>
      <c r="AH18" s="237"/>
      <c r="AI18" s="237"/>
      <c r="AJ18" s="237"/>
      <c r="AK18" s="237"/>
      <c r="AL18" s="237"/>
      <c r="AM18" s="237"/>
      <c r="AN18" s="237"/>
      <c r="AO18" s="237"/>
      <c r="AP18" s="237"/>
      <c r="AQ18" s="237"/>
      <c r="AR18" s="237"/>
      <c r="AS18" s="237"/>
      <c r="AT18" s="237"/>
      <c r="AU18" s="237"/>
      <c r="AV18" s="237"/>
      <c r="AW18" s="237"/>
      <c r="AX18" s="237"/>
      <c r="AY18" s="237"/>
      <c r="AZ18" s="237"/>
    </row>
    <row r="19" spans="1:52" ht="18" customHeight="1" x14ac:dyDescent="0.25">
      <c r="A19" s="129" t="s">
        <v>135</v>
      </c>
      <c r="B19" s="28" t="s">
        <v>53</v>
      </c>
      <c r="C19" s="234">
        <v>27</v>
      </c>
      <c r="D19" s="234">
        <v>12</v>
      </c>
      <c r="E19" s="234">
        <v>13</v>
      </c>
      <c r="F19" s="235">
        <f t="shared" ref="F19" si="26">E19/C19*100</f>
        <v>48.148148148148145</v>
      </c>
      <c r="G19" s="234">
        <v>14</v>
      </c>
      <c r="H19" s="235">
        <f t="shared" ref="H19" si="27">G19/C19*100</f>
        <v>51.851851851851848</v>
      </c>
      <c r="I19" s="234">
        <v>0</v>
      </c>
      <c r="J19" s="234">
        <f t="shared" ref="J19" si="28">I19/C19*100</f>
        <v>0</v>
      </c>
      <c r="K19" s="234">
        <v>13</v>
      </c>
      <c r="L19" s="235">
        <f t="shared" ref="L19" si="29">K19/C19*100</f>
        <v>48.148148148148145</v>
      </c>
      <c r="M19" s="234">
        <v>14</v>
      </c>
      <c r="N19" s="235">
        <f t="shared" ref="N19" si="30">M19/C19*100</f>
        <v>51.851851851851848</v>
      </c>
      <c r="O19" s="234">
        <v>0</v>
      </c>
      <c r="P19" s="234">
        <f t="shared" ref="P19" si="31">O19/C19*100</f>
        <v>0</v>
      </c>
      <c r="Q19" s="234">
        <v>13</v>
      </c>
      <c r="R19" s="235">
        <f t="shared" ref="R19" si="32">Q19/C19*100</f>
        <v>48.148148148148145</v>
      </c>
      <c r="S19" s="234">
        <v>14</v>
      </c>
      <c r="T19" s="235">
        <f t="shared" ref="T19" si="33">S19/C19*100</f>
        <v>51.851851851851848</v>
      </c>
      <c r="U19" s="234">
        <v>0</v>
      </c>
      <c r="V19" s="234">
        <f t="shared" ref="V19" si="34">U19/C19*100</f>
        <v>0</v>
      </c>
      <c r="W19" s="234">
        <v>13</v>
      </c>
      <c r="X19" s="235">
        <f>W19/C23*100</f>
        <v>11.607142857142858</v>
      </c>
      <c r="Y19" s="234">
        <v>14</v>
      </c>
      <c r="Z19" s="235">
        <f>Y19/C23*100</f>
        <v>12.5</v>
      </c>
      <c r="AA19" s="234">
        <v>0</v>
      </c>
      <c r="AB19" s="235">
        <f>AA19/$C$11*100</f>
        <v>0</v>
      </c>
      <c r="AC19" s="234">
        <v>13</v>
      </c>
      <c r="AD19" s="235">
        <f>AC19/C23*100</f>
        <v>11.607142857142858</v>
      </c>
      <c r="AE19" s="234">
        <v>14</v>
      </c>
      <c r="AF19" s="235">
        <f>AE19/C23*100</f>
        <v>12.5</v>
      </c>
      <c r="AG19" s="234">
        <v>0</v>
      </c>
      <c r="AH19" s="235">
        <f>AG19/$C$11*100</f>
        <v>0</v>
      </c>
      <c r="AI19" s="234">
        <v>13</v>
      </c>
      <c r="AJ19" s="235">
        <f>AI19/C23*100</f>
        <v>11.607142857142858</v>
      </c>
      <c r="AK19" s="234">
        <v>14</v>
      </c>
      <c r="AL19" s="235">
        <f>AK19/C23*100</f>
        <v>12.5</v>
      </c>
      <c r="AM19" s="234">
        <v>0</v>
      </c>
      <c r="AN19" s="235">
        <f>AM19/$C$11*100</f>
        <v>0</v>
      </c>
      <c r="AO19" s="234">
        <v>13</v>
      </c>
      <c r="AP19" s="235">
        <f>AO19/C23*100</f>
        <v>11.607142857142858</v>
      </c>
      <c r="AQ19" s="234">
        <v>14</v>
      </c>
      <c r="AR19" s="235">
        <f>AQ19/C23*100</f>
        <v>12.5</v>
      </c>
      <c r="AS19" s="234">
        <v>0</v>
      </c>
      <c r="AT19" s="235">
        <f>AS19/$C$11*100</f>
        <v>0</v>
      </c>
      <c r="AU19" s="234">
        <v>13</v>
      </c>
      <c r="AV19" s="235">
        <v>11.607142857142858</v>
      </c>
      <c r="AW19" s="234">
        <v>14</v>
      </c>
      <c r="AX19" s="235">
        <v>12.5</v>
      </c>
      <c r="AY19" s="234">
        <v>0</v>
      </c>
      <c r="AZ19" s="235">
        <f>AY19/$C$11*100</f>
        <v>0</v>
      </c>
    </row>
    <row r="20" spans="1:52" ht="18" customHeight="1" x14ac:dyDescent="0.25">
      <c r="A20" s="130"/>
      <c r="B20" s="28" t="s">
        <v>54</v>
      </c>
      <c r="C20" s="237"/>
      <c r="D20" s="237"/>
      <c r="E20" s="237"/>
      <c r="F20" s="237"/>
      <c r="G20" s="237"/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O20" s="237"/>
      <c r="AP20" s="237"/>
      <c r="AQ20" s="237"/>
      <c r="AR20" s="237"/>
      <c r="AS20" s="237"/>
      <c r="AT20" s="237"/>
      <c r="AU20" s="237"/>
      <c r="AV20" s="237"/>
      <c r="AW20" s="237"/>
      <c r="AX20" s="237"/>
      <c r="AY20" s="237"/>
      <c r="AZ20" s="237"/>
    </row>
    <row r="21" spans="1:52" ht="18" customHeight="1" x14ac:dyDescent="0.25">
      <c r="A21" s="130"/>
      <c r="B21" s="29" t="s">
        <v>55</v>
      </c>
      <c r="C21" s="237"/>
      <c r="D21" s="237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7"/>
      <c r="AG21" s="237"/>
      <c r="AH21" s="237"/>
      <c r="AI21" s="237"/>
      <c r="AJ21" s="237"/>
      <c r="AK21" s="237"/>
      <c r="AL21" s="237"/>
      <c r="AM21" s="237"/>
      <c r="AN21" s="237"/>
      <c r="AO21" s="237"/>
      <c r="AP21" s="237"/>
      <c r="AQ21" s="237"/>
      <c r="AR21" s="237"/>
      <c r="AS21" s="237"/>
      <c r="AT21" s="237"/>
      <c r="AU21" s="237"/>
      <c r="AV21" s="237"/>
      <c r="AW21" s="237"/>
      <c r="AX21" s="237"/>
      <c r="AY21" s="237"/>
      <c r="AZ21" s="237"/>
    </row>
    <row r="22" spans="1:52" ht="18" customHeight="1" x14ac:dyDescent="0.25">
      <c r="A22" s="131"/>
      <c r="B22" s="29" t="s">
        <v>133</v>
      </c>
      <c r="C22" s="237"/>
      <c r="D22" s="237"/>
      <c r="E22" s="237"/>
      <c r="F22" s="237"/>
      <c r="G22" s="237"/>
      <c r="H22" s="237"/>
      <c r="I22" s="237"/>
      <c r="J22" s="237"/>
      <c r="K22" s="237"/>
      <c r="L22" s="237"/>
      <c r="M22" s="237"/>
      <c r="N22" s="237"/>
      <c r="O22" s="237"/>
      <c r="P22" s="237"/>
      <c r="Q22" s="237"/>
      <c r="R22" s="237"/>
      <c r="S22" s="237"/>
      <c r="T22" s="237"/>
      <c r="U22" s="237"/>
      <c r="V22" s="237"/>
      <c r="W22" s="237"/>
      <c r="X22" s="237"/>
      <c r="Y22" s="237"/>
      <c r="Z22" s="237"/>
      <c r="AA22" s="237"/>
      <c r="AB22" s="237"/>
      <c r="AC22" s="237"/>
      <c r="AD22" s="237"/>
      <c r="AE22" s="237"/>
      <c r="AF22" s="237"/>
      <c r="AG22" s="237"/>
      <c r="AH22" s="237"/>
      <c r="AI22" s="237"/>
      <c r="AJ22" s="237"/>
      <c r="AK22" s="237"/>
      <c r="AL22" s="237"/>
      <c r="AM22" s="237"/>
      <c r="AN22" s="237"/>
      <c r="AO22" s="237"/>
      <c r="AP22" s="237"/>
      <c r="AQ22" s="237"/>
      <c r="AR22" s="237"/>
      <c r="AS22" s="237"/>
      <c r="AT22" s="237"/>
      <c r="AU22" s="237"/>
      <c r="AV22" s="237"/>
      <c r="AW22" s="237"/>
      <c r="AX22" s="237"/>
      <c r="AY22" s="237"/>
      <c r="AZ22" s="237"/>
    </row>
    <row r="23" spans="1:52" ht="18" customHeight="1" x14ac:dyDescent="0.25">
      <c r="A23" s="129" t="s">
        <v>79</v>
      </c>
      <c r="B23" s="28" t="s">
        <v>53</v>
      </c>
      <c r="C23" s="234">
        <f>C7+C11+C15+C19</f>
        <v>112</v>
      </c>
      <c r="D23" s="234">
        <f t="shared" ref="D23:S23" si="35">D7+D11+D15+D19</f>
        <v>57</v>
      </c>
      <c r="E23" s="234">
        <f t="shared" si="35"/>
        <v>64</v>
      </c>
      <c r="F23" s="235">
        <f t="shared" ref="F23" si="36">E23/C23*100</f>
        <v>57.142857142857139</v>
      </c>
      <c r="G23" s="234">
        <f t="shared" si="35"/>
        <v>48</v>
      </c>
      <c r="H23" s="235">
        <f t="shared" ref="H23" si="37">G23/C23*100</f>
        <v>42.857142857142854</v>
      </c>
      <c r="I23" s="234">
        <f t="shared" si="35"/>
        <v>0</v>
      </c>
      <c r="J23" s="234">
        <f t="shared" si="35"/>
        <v>0</v>
      </c>
      <c r="K23" s="234">
        <f t="shared" si="35"/>
        <v>64</v>
      </c>
      <c r="L23" s="235">
        <f t="shared" ref="L23" si="38">K23/C23*100</f>
        <v>57.142857142857139</v>
      </c>
      <c r="M23" s="234">
        <f t="shared" si="35"/>
        <v>48</v>
      </c>
      <c r="N23" s="235">
        <f t="shared" ref="N23" si="39">M23/C23*100</f>
        <v>42.857142857142854</v>
      </c>
      <c r="O23" s="234">
        <f t="shared" si="35"/>
        <v>0</v>
      </c>
      <c r="P23" s="234">
        <f t="shared" ref="P23" si="40">O23/C23*100</f>
        <v>0</v>
      </c>
      <c r="Q23" s="234">
        <f t="shared" si="35"/>
        <v>64</v>
      </c>
      <c r="R23" s="235">
        <f t="shared" ref="R23" si="41">Q23/C23*100</f>
        <v>57.142857142857139</v>
      </c>
      <c r="S23" s="234">
        <f t="shared" si="35"/>
        <v>48</v>
      </c>
      <c r="T23" s="235">
        <f t="shared" ref="T23" si="42">S23/C23*100</f>
        <v>42.857142857142854</v>
      </c>
      <c r="U23" s="234">
        <f>SUM(U24:U26)</f>
        <v>0</v>
      </c>
      <c r="V23" s="234">
        <f t="shared" ref="V23" si="43">U23/C23*100</f>
        <v>0</v>
      </c>
      <c r="W23" s="234">
        <f t="shared" ref="W23" si="44">W7+W11+W15+W19</f>
        <v>64</v>
      </c>
      <c r="X23" s="235">
        <f>W23/C27*100</f>
        <v>57.142857142857139</v>
      </c>
      <c r="Y23" s="234">
        <f t="shared" ref="Y23" si="45">Y7+Y11+Y15+Y19</f>
        <v>48</v>
      </c>
      <c r="Z23" s="235">
        <f>Y23/C27*100</f>
        <v>42.857142857142854</v>
      </c>
      <c r="AA23" s="234">
        <f>SUM(AA24:AA26)</f>
        <v>0</v>
      </c>
      <c r="AB23" s="235">
        <f>AA23/$C$11*100</f>
        <v>0</v>
      </c>
      <c r="AC23" s="234">
        <f t="shared" ref="AC23" si="46">AC7+AC11+AC15+AC19</f>
        <v>64</v>
      </c>
      <c r="AD23" s="235">
        <f>AC23/C27*100</f>
        <v>57.142857142857139</v>
      </c>
      <c r="AE23" s="234">
        <f t="shared" ref="AE23" si="47">AE7+AE11+AE15+AE19</f>
        <v>48</v>
      </c>
      <c r="AF23" s="235">
        <f>AE23/C27*100</f>
        <v>42.857142857142854</v>
      </c>
      <c r="AG23" s="234">
        <f>SUM(AG24:AG26)</f>
        <v>0</v>
      </c>
      <c r="AH23" s="235">
        <f>AG23/$C$11*100</f>
        <v>0</v>
      </c>
      <c r="AI23" s="234">
        <f t="shared" ref="AI23" si="48">AI7+AI11+AI15+AI19</f>
        <v>64</v>
      </c>
      <c r="AJ23" s="235">
        <f>AI23/C27*100</f>
        <v>57.142857142857139</v>
      </c>
      <c r="AK23" s="234">
        <f t="shared" ref="AK23" si="49">AK7+AK11+AK15+AK19</f>
        <v>48</v>
      </c>
      <c r="AL23" s="235">
        <f>AK23/C27*100</f>
        <v>42.857142857142854</v>
      </c>
      <c r="AM23" s="234">
        <f>SUM(AM24:AM26)</f>
        <v>0</v>
      </c>
      <c r="AN23" s="235">
        <f>AM23/$C$11*100</f>
        <v>0</v>
      </c>
      <c r="AO23" s="234">
        <f t="shared" ref="AO23" si="50">AO7+AO11+AO15+AO19</f>
        <v>64</v>
      </c>
      <c r="AP23" s="235">
        <f>AO23/C27*100</f>
        <v>57.142857142857139</v>
      </c>
      <c r="AQ23" s="234">
        <f t="shared" ref="AQ23" si="51">AQ7+AQ11+AQ15+AQ19</f>
        <v>48</v>
      </c>
      <c r="AR23" s="235">
        <f>AQ23/C27*100</f>
        <v>42.857142857142854</v>
      </c>
      <c r="AS23" s="234">
        <f>SUM(AS24:AS26)</f>
        <v>0</v>
      </c>
      <c r="AT23" s="235">
        <f>AS23/$C$11*100</f>
        <v>0</v>
      </c>
      <c r="AU23" s="234">
        <f t="shared" ref="AU23" si="52">AU7+AU11+AU15+AU19</f>
        <v>64</v>
      </c>
      <c r="AV23" s="235">
        <v>57.142857142857139</v>
      </c>
      <c r="AW23" s="234">
        <f t="shared" ref="AW23" si="53">AW7+AW11+AW15+AW19</f>
        <v>48</v>
      </c>
      <c r="AX23" s="235">
        <v>42.857142857142854</v>
      </c>
      <c r="AY23" s="234">
        <f>SUM(AY24:AY26)</f>
        <v>0</v>
      </c>
      <c r="AZ23" s="235">
        <f>AY23/$C$11*100</f>
        <v>0</v>
      </c>
    </row>
    <row r="24" spans="1:52" ht="18" customHeight="1" x14ac:dyDescent="0.25">
      <c r="A24" s="130"/>
      <c r="B24" s="28" t="s">
        <v>54</v>
      </c>
      <c r="C24" s="237"/>
      <c r="D24" s="237"/>
      <c r="E24" s="237"/>
      <c r="F24" s="237"/>
      <c r="G24" s="237"/>
      <c r="H24" s="237"/>
      <c r="I24" s="237"/>
      <c r="J24" s="237"/>
      <c r="K24" s="237"/>
      <c r="L24" s="237"/>
      <c r="M24" s="237"/>
      <c r="N24" s="237"/>
      <c r="O24" s="237"/>
      <c r="P24" s="237"/>
      <c r="Q24" s="237"/>
      <c r="R24" s="237"/>
      <c r="S24" s="237"/>
      <c r="T24" s="237"/>
      <c r="U24" s="237"/>
      <c r="V24" s="237"/>
      <c r="W24" s="237"/>
      <c r="X24" s="237"/>
      <c r="Y24" s="237"/>
      <c r="Z24" s="237"/>
      <c r="AA24" s="237"/>
      <c r="AB24" s="237"/>
      <c r="AC24" s="237"/>
      <c r="AD24" s="237"/>
      <c r="AE24" s="237"/>
      <c r="AF24" s="237"/>
      <c r="AG24" s="237"/>
      <c r="AH24" s="237"/>
      <c r="AI24" s="237"/>
      <c r="AJ24" s="237"/>
      <c r="AK24" s="237"/>
      <c r="AL24" s="237"/>
      <c r="AM24" s="237"/>
      <c r="AN24" s="237"/>
      <c r="AO24" s="237"/>
      <c r="AP24" s="237"/>
      <c r="AQ24" s="237"/>
      <c r="AR24" s="237"/>
      <c r="AS24" s="237"/>
      <c r="AT24" s="237"/>
      <c r="AU24" s="237"/>
      <c r="AV24" s="237"/>
      <c r="AW24" s="237"/>
      <c r="AX24" s="237"/>
      <c r="AY24" s="237"/>
      <c r="AZ24" s="237"/>
    </row>
    <row r="25" spans="1:52" ht="18" customHeight="1" x14ac:dyDescent="0.25">
      <c r="A25" s="130"/>
      <c r="B25" s="29" t="s">
        <v>55</v>
      </c>
      <c r="C25" s="237"/>
      <c r="D25" s="237"/>
      <c r="E25" s="237"/>
      <c r="F25" s="237"/>
      <c r="G25" s="237"/>
      <c r="H25" s="237"/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237"/>
      <c r="Y25" s="237"/>
      <c r="Z25" s="237"/>
      <c r="AA25" s="237"/>
      <c r="AB25" s="237"/>
      <c r="AC25" s="237"/>
      <c r="AD25" s="237"/>
      <c r="AE25" s="237"/>
      <c r="AF25" s="237"/>
      <c r="AG25" s="237"/>
      <c r="AH25" s="237"/>
      <c r="AI25" s="237"/>
      <c r="AJ25" s="237"/>
      <c r="AK25" s="237"/>
      <c r="AL25" s="237"/>
      <c r="AM25" s="237"/>
      <c r="AN25" s="237"/>
      <c r="AO25" s="237"/>
      <c r="AP25" s="237"/>
      <c r="AQ25" s="237"/>
      <c r="AR25" s="237"/>
      <c r="AS25" s="237"/>
      <c r="AT25" s="237"/>
      <c r="AU25" s="237"/>
      <c r="AV25" s="237"/>
      <c r="AW25" s="237"/>
      <c r="AX25" s="237"/>
      <c r="AY25" s="237"/>
      <c r="AZ25" s="237"/>
    </row>
    <row r="26" spans="1:52" ht="18" customHeight="1" x14ac:dyDescent="0.25">
      <c r="A26" s="131"/>
      <c r="B26" s="29" t="s">
        <v>133</v>
      </c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7"/>
      <c r="X26" s="237"/>
      <c r="Y26" s="237"/>
      <c r="Z26" s="237"/>
      <c r="AA26" s="237"/>
      <c r="AB26" s="237"/>
      <c r="AC26" s="237"/>
      <c r="AD26" s="237"/>
      <c r="AE26" s="237"/>
      <c r="AF26" s="237"/>
      <c r="AG26" s="237"/>
      <c r="AH26" s="237"/>
      <c r="AI26" s="237"/>
      <c r="AJ26" s="237"/>
      <c r="AK26" s="237"/>
      <c r="AL26" s="237"/>
      <c r="AM26" s="237"/>
      <c r="AN26" s="237"/>
      <c r="AO26" s="237"/>
      <c r="AP26" s="237"/>
      <c r="AQ26" s="237"/>
      <c r="AR26" s="237"/>
      <c r="AS26" s="237"/>
      <c r="AT26" s="237"/>
      <c r="AU26" s="237"/>
      <c r="AV26" s="237"/>
      <c r="AW26" s="237"/>
      <c r="AX26" s="237"/>
      <c r="AY26" s="237"/>
      <c r="AZ26" s="237"/>
    </row>
    <row r="27" spans="1:52" ht="18" customHeight="1" x14ac:dyDescent="0.25">
      <c r="A27" s="129" t="s">
        <v>83</v>
      </c>
      <c r="B27" s="26" t="s">
        <v>53</v>
      </c>
      <c r="C27" s="241">
        <v>112</v>
      </c>
      <c r="D27" s="241">
        <v>57</v>
      </c>
      <c r="E27" s="241">
        <v>64</v>
      </c>
      <c r="F27" s="235">
        <v>57.142857142857139</v>
      </c>
      <c r="G27" s="241">
        <v>48</v>
      </c>
      <c r="H27" s="235">
        <v>42.857142857142854</v>
      </c>
      <c r="I27" s="241">
        <v>0</v>
      </c>
      <c r="J27" s="241">
        <v>0</v>
      </c>
      <c r="K27" s="241">
        <v>64</v>
      </c>
      <c r="L27" s="235">
        <v>57.142857142857139</v>
      </c>
      <c r="M27" s="241">
        <v>48</v>
      </c>
      <c r="N27" s="235">
        <v>42.857142857142854</v>
      </c>
      <c r="O27" s="241">
        <v>0</v>
      </c>
      <c r="P27" s="241">
        <v>0</v>
      </c>
      <c r="Q27" s="241">
        <v>64</v>
      </c>
      <c r="R27" s="235">
        <v>57.142857142857139</v>
      </c>
      <c r="S27" s="241">
        <v>48</v>
      </c>
      <c r="T27" s="235">
        <v>42.857142857142854</v>
      </c>
      <c r="U27" s="241">
        <v>0</v>
      </c>
      <c r="V27" s="241">
        <v>0</v>
      </c>
      <c r="W27" s="241">
        <v>64</v>
      </c>
      <c r="X27" s="235">
        <v>57.142857142857139</v>
      </c>
      <c r="Y27" s="241">
        <v>48</v>
      </c>
      <c r="Z27" s="235">
        <v>42.857142857142854</v>
      </c>
      <c r="AA27" s="241">
        <v>0</v>
      </c>
      <c r="AB27" s="241">
        <v>0</v>
      </c>
      <c r="AC27" s="241">
        <v>64</v>
      </c>
      <c r="AD27" s="235">
        <v>57.142857142857139</v>
      </c>
      <c r="AE27" s="241">
        <v>48</v>
      </c>
      <c r="AF27" s="235">
        <v>42.857142857142854</v>
      </c>
      <c r="AG27" s="241">
        <v>0</v>
      </c>
      <c r="AH27" s="241">
        <v>0</v>
      </c>
      <c r="AI27" s="241">
        <v>64</v>
      </c>
      <c r="AJ27" s="235">
        <v>57.142857142857139</v>
      </c>
      <c r="AK27" s="241">
        <v>48</v>
      </c>
      <c r="AL27" s="235">
        <v>42.857142857142854</v>
      </c>
      <c r="AM27" s="241">
        <v>0</v>
      </c>
      <c r="AN27" s="241">
        <v>0</v>
      </c>
      <c r="AO27" s="241">
        <v>64</v>
      </c>
      <c r="AP27" s="241">
        <v>57.142857142857139</v>
      </c>
      <c r="AQ27" s="241">
        <v>48</v>
      </c>
      <c r="AR27" s="241">
        <v>42.857142857142854</v>
      </c>
      <c r="AS27" s="241">
        <v>0</v>
      </c>
      <c r="AT27" s="241">
        <v>0</v>
      </c>
      <c r="AU27" s="241">
        <v>64</v>
      </c>
      <c r="AV27" s="241">
        <v>57.142857142857139</v>
      </c>
      <c r="AW27" s="241">
        <v>48</v>
      </c>
      <c r="AX27" s="241">
        <v>42.857142857142854</v>
      </c>
      <c r="AY27" s="241">
        <v>0</v>
      </c>
      <c r="AZ27" s="241">
        <v>0</v>
      </c>
    </row>
    <row r="28" spans="1:52" ht="18" customHeight="1" x14ac:dyDescent="0.25">
      <c r="A28" s="130"/>
      <c r="B28" s="26" t="s">
        <v>54</v>
      </c>
      <c r="C28" s="237"/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37"/>
      <c r="S28" s="237"/>
      <c r="T28" s="237"/>
      <c r="U28" s="237"/>
      <c r="V28" s="237"/>
      <c r="W28" s="237"/>
      <c r="X28" s="237"/>
      <c r="Y28" s="237"/>
      <c r="Z28" s="237"/>
      <c r="AA28" s="237"/>
      <c r="AB28" s="237"/>
      <c r="AC28" s="237"/>
      <c r="AD28" s="237"/>
      <c r="AE28" s="237"/>
      <c r="AF28" s="237"/>
      <c r="AG28" s="237"/>
      <c r="AH28" s="237"/>
      <c r="AI28" s="237"/>
      <c r="AJ28" s="237"/>
      <c r="AK28" s="237"/>
      <c r="AL28" s="237"/>
      <c r="AM28" s="237"/>
      <c r="AN28" s="237"/>
      <c r="AO28" s="237"/>
      <c r="AP28" s="237"/>
      <c r="AQ28" s="237"/>
      <c r="AR28" s="237"/>
      <c r="AS28" s="237"/>
      <c r="AT28" s="237"/>
      <c r="AU28" s="237"/>
      <c r="AV28" s="237"/>
      <c r="AW28" s="237"/>
      <c r="AX28" s="237"/>
      <c r="AY28" s="237"/>
      <c r="AZ28" s="237"/>
    </row>
    <row r="29" spans="1:52" ht="18" customHeight="1" x14ac:dyDescent="0.25">
      <c r="A29" s="130"/>
      <c r="B29" s="26" t="s">
        <v>55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8" customHeight="1" x14ac:dyDescent="0.25">
      <c r="A30" s="131"/>
      <c r="B30" s="26" t="s">
        <v>133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3" ht="18.75" customHeight="1" x14ac:dyDescent="0.25"/>
    <row r="34" ht="15.75" customHeight="1" x14ac:dyDescent="0.25"/>
    <row r="35" ht="21" customHeight="1" x14ac:dyDescent="0.25"/>
    <row r="36" ht="33" customHeight="1" x14ac:dyDescent="0.25"/>
    <row r="37" ht="33" customHeight="1" x14ac:dyDescent="0.25"/>
    <row r="38" ht="33" customHeight="1" x14ac:dyDescent="0.25"/>
    <row r="39" ht="33" customHeight="1" x14ac:dyDescent="0.25"/>
    <row r="40" ht="33" customHeight="1" x14ac:dyDescent="0.25"/>
    <row r="41" ht="33" customHeight="1" x14ac:dyDescent="0.25"/>
    <row r="42" ht="33" customHeight="1" x14ac:dyDescent="0.25"/>
    <row r="43" ht="33" customHeight="1" x14ac:dyDescent="0.25"/>
    <row r="44" ht="33" customHeight="1" x14ac:dyDescent="0.25"/>
    <row r="45" ht="33" customHeight="1" x14ac:dyDescent="0.25"/>
    <row r="46" ht="31.5" customHeight="1" x14ac:dyDescent="0.25"/>
    <row r="47" ht="33" customHeight="1" x14ac:dyDescent="0.25"/>
    <row r="49" ht="6.75" customHeight="1" x14ac:dyDescent="0.25"/>
    <row r="50" ht="18.75" customHeight="1" x14ac:dyDescent="0.25"/>
    <row r="53" ht="18.75" customHeight="1" x14ac:dyDescent="0.25"/>
    <row r="54" ht="15.75" customHeight="1" x14ac:dyDescent="0.25"/>
    <row r="55" ht="21.75" customHeight="1" x14ac:dyDescent="0.25"/>
    <row r="56" ht="24" customHeight="1" x14ac:dyDescent="0.25"/>
    <row r="57" ht="24" customHeight="1" x14ac:dyDescent="0.25"/>
    <row r="58" ht="24.75" customHeight="1" x14ac:dyDescent="0.25"/>
    <row r="59" ht="24" customHeight="1" x14ac:dyDescent="0.25"/>
    <row r="60" ht="24" customHeight="1" x14ac:dyDescent="0.25"/>
    <row r="61" ht="24" customHeight="1" x14ac:dyDescent="0.25"/>
    <row r="62" ht="24" customHeight="1" x14ac:dyDescent="0.25"/>
    <row r="63" ht="24" customHeight="1" x14ac:dyDescent="0.25"/>
    <row r="64" ht="24" customHeight="1" x14ac:dyDescent="0.25"/>
    <row r="65" ht="24" customHeight="1" x14ac:dyDescent="0.25"/>
    <row r="66" ht="24" customHeight="1" x14ac:dyDescent="0.25"/>
    <row r="67" ht="24" customHeight="1" x14ac:dyDescent="0.25"/>
    <row r="68" ht="24" customHeight="1" x14ac:dyDescent="0.25"/>
    <row r="69" ht="24" customHeight="1" x14ac:dyDescent="0.25"/>
    <row r="70" ht="24" customHeight="1" x14ac:dyDescent="0.25"/>
    <row r="71" ht="24" customHeight="1" x14ac:dyDescent="0.25"/>
    <row r="72" ht="24" customHeight="1" x14ac:dyDescent="0.25"/>
    <row r="73" ht="24" customHeight="1" x14ac:dyDescent="0.25"/>
    <row r="78" ht="18.75" customHeight="1" x14ac:dyDescent="0.25"/>
    <row r="79" ht="20.25" customHeight="1" x14ac:dyDescent="0.25"/>
    <row r="80" ht="21.75" customHeight="1" x14ac:dyDescent="0.25"/>
    <row r="81" ht="22.5" customHeight="1" x14ac:dyDescent="0.25"/>
    <row r="82" ht="21.75" customHeight="1" x14ac:dyDescent="0.25"/>
    <row r="83" ht="22.5" customHeight="1" x14ac:dyDescent="0.25"/>
    <row r="84" ht="21.75" customHeight="1" x14ac:dyDescent="0.25"/>
    <row r="85" ht="22.5" customHeight="1" x14ac:dyDescent="0.25"/>
    <row r="86" ht="22.5" customHeight="1" x14ac:dyDescent="0.25"/>
    <row r="87" ht="22.5" customHeight="1" x14ac:dyDescent="0.25"/>
    <row r="88" ht="22.5" customHeight="1" x14ac:dyDescent="0.25"/>
    <row r="89" ht="22.5" customHeight="1" x14ac:dyDescent="0.25"/>
    <row r="90" ht="22.5" customHeight="1" x14ac:dyDescent="0.25"/>
    <row r="91" ht="22.5" customHeight="1" x14ac:dyDescent="0.25"/>
    <row r="92" ht="21" customHeight="1" x14ac:dyDescent="0.25"/>
    <row r="93" ht="21" customHeight="1" x14ac:dyDescent="0.25"/>
    <row r="94" ht="22.5" customHeight="1" x14ac:dyDescent="0.25"/>
    <row r="95" ht="22.5" customHeight="1" x14ac:dyDescent="0.25"/>
    <row r="96" ht="22.5" customHeight="1" x14ac:dyDescent="0.25"/>
    <row r="97" ht="22.5" customHeight="1" x14ac:dyDescent="0.25"/>
    <row r="98" ht="22.5" customHeight="1" x14ac:dyDescent="0.25"/>
    <row r="104" ht="20.25" customHeight="1" x14ac:dyDescent="0.25"/>
    <row r="105" ht="20.25" customHeight="1" x14ac:dyDescent="0.25"/>
    <row r="106" ht="21.75" customHeight="1" x14ac:dyDescent="0.25"/>
    <row r="107" ht="22.5" customHeight="1" x14ac:dyDescent="0.25"/>
    <row r="108" ht="23.25" customHeight="1" x14ac:dyDescent="0.25"/>
    <row r="109" ht="22.5" customHeight="1" x14ac:dyDescent="0.25"/>
    <row r="110" ht="22.5" customHeight="1" x14ac:dyDescent="0.25"/>
    <row r="111" ht="22.5" customHeight="1" x14ac:dyDescent="0.25"/>
    <row r="112" ht="22.5" customHeight="1" x14ac:dyDescent="0.25"/>
    <row r="113" ht="22.5" customHeight="1" x14ac:dyDescent="0.25"/>
    <row r="114" ht="22.5" customHeight="1" x14ac:dyDescent="0.25"/>
    <row r="115" ht="22.5" customHeight="1" x14ac:dyDescent="0.25"/>
    <row r="116" ht="21" customHeight="1" x14ac:dyDescent="0.25"/>
    <row r="117" ht="21" customHeight="1" x14ac:dyDescent="0.25"/>
    <row r="118" ht="22.5" customHeight="1" x14ac:dyDescent="0.25"/>
    <row r="119" ht="22.5" customHeight="1" x14ac:dyDescent="0.25"/>
    <row r="120" ht="22.5" customHeight="1" x14ac:dyDescent="0.25"/>
    <row r="121" ht="22.5" customHeight="1" x14ac:dyDescent="0.25"/>
    <row r="122" ht="22.5" customHeight="1" x14ac:dyDescent="0.25"/>
    <row r="123" ht="22.5" customHeight="1" x14ac:dyDescent="0.25"/>
    <row r="124" ht="22.5" customHeight="1" x14ac:dyDescent="0.25"/>
    <row r="129" ht="18.75" customHeight="1" x14ac:dyDescent="0.25"/>
    <row r="130" ht="22.5" customHeight="1" x14ac:dyDescent="0.25"/>
    <row r="131" ht="21.75" customHeight="1" x14ac:dyDescent="0.25"/>
    <row r="132" ht="22.5" customHeight="1" x14ac:dyDescent="0.25"/>
    <row r="133" ht="22.5" customHeight="1" x14ac:dyDescent="0.25"/>
    <row r="134" ht="22.5" customHeight="1" x14ac:dyDescent="0.25"/>
    <row r="135" ht="22.5" customHeight="1" x14ac:dyDescent="0.25"/>
    <row r="136" ht="22.5" customHeight="1" x14ac:dyDescent="0.25"/>
    <row r="137" ht="22.5" customHeight="1" x14ac:dyDescent="0.25"/>
    <row r="138" ht="22.5" customHeight="1" x14ac:dyDescent="0.25"/>
    <row r="139" ht="22.5" customHeight="1" x14ac:dyDescent="0.25"/>
    <row r="140" ht="22.5" customHeight="1" x14ac:dyDescent="0.25"/>
    <row r="141" ht="22.5" customHeight="1" x14ac:dyDescent="0.25"/>
    <row r="142" ht="22.5" customHeight="1" x14ac:dyDescent="0.25"/>
    <row r="143" ht="22.5" customHeight="1" x14ac:dyDescent="0.25"/>
    <row r="144" ht="22.5" customHeight="1" x14ac:dyDescent="0.25"/>
    <row r="145" ht="22.5" customHeight="1" x14ac:dyDescent="0.25"/>
    <row r="146" ht="22.5" customHeight="1" x14ac:dyDescent="0.25"/>
    <row r="147" ht="22.5" customHeight="1" x14ac:dyDescent="0.25"/>
    <row r="148" ht="22.5" customHeight="1" x14ac:dyDescent="0.25"/>
    <row r="149" ht="20.25" customHeight="1" x14ac:dyDescent="0.25"/>
  </sheetData>
  <mergeCells count="44">
    <mergeCell ref="AC4:AH4"/>
    <mergeCell ref="AI4:AN4"/>
    <mergeCell ref="AO4:AT4"/>
    <mergeCell ref="AU4:AZ4"/>
    <mergeCell ref="W4:AB4"/>
    <mergeCell ref="AQ5:AR5"/>
    <mergeCell ref="AS5:AT5"/>
    <mergeCell ref="AU5:AV5"/>
    <mergeCell ref="AW5:AX5"/>
    <mergeCell ref="AY5:AZ5"/>
    <mergeCell ref="AG5:AH5"/>
    <mergeCell ref="AI5:AJ5"/>
    <mergeCell ref="AK5:AL5"/>
    <mergeCell ref="AM5:AN5"/>
    <mergeCell ref="AO5:AP5"/>
    <mergeCell ref="W5:X5"/>
    <mergeCell ref="Y5:Z5"/>
    <mergeCell ref="AA5:AB5"/>
    <mergeCell ref="AC5:AD5"/>
    <mergeCell ref="AE5:AF5"/>
    <mergeCell ref="A2:C2"/>
    <mergeCell ref="A4:A6"/>
    <mergeCell ref="F2:V2"/>
    <mergeCell ref="Q4:V4"/>
    <mergeCell ref="Q5:R5"/>
    <mergeCell ref="S5:T5"/>
    <mergeCell ref="U5:V5"/>
    <mergeCell ref="K4:P4"/>
    <mergeCell ref="O5:P5"/>
    <mergeCell ref="E4:J4"/>
    <mergeCell ref="K5:L5"/>
    <mergeCell ref="M5:N5"/>
    <mergeCell ref="I5:J5"/>
    <mergeCell ref="E5:F5"/>
    <mergeCell ref="G5:H5"/>
    <mergeCell ref="D4:D6"/>
    <mergeCell ref="A15:A18"/>
    <mergeCell ref="B4:B6"/>
    <mergeCell ref="C4:C6"/>
    <mergeCell ref="A7:A10"/>
    <mergeCell ref="A11:A14"/>
    <mergeCell ref="A19:A22"/>
    <mergeCell ref="A23:A26"/>
    <mergeCell ref="A27:A30"/>
  </mergeCells>
  <phoneticPr fontId="20" type="noConversion"/>
  <pageMargins left="0.70866141732283472" right="0.51181102362204722" top="0.51181102362204722" bottom="0.51181102362204722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9"/>
  <sheetViews>
    <sheetView zoomScale="7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O36" sqref="O36:U43"/>
    </sheetView>
  </sheetViews>
  <sheetFormatPr defaultRowHeight="15.75" x14ac:dyDescent="0.25"/>
  <cols>
    <col min="1" max="1" width="7.125" customWidth="1"/>
    <col min="2" max="2" width="8.25" customWidth="1"/>
    <col min="3" max="3" width="7.5" customWidth="1"/>
    <col min="4" max="4" width="5.875" customWidth="1"/>
    <col min="5" max="22" width="5.125" customWidth="1"/>
    <col min="23" max="34" width="4.5" customWidth="1"/>
  </cols>
  <sheetData>
    <row r="1" spans="1:34" x14ac:dyDescent="0.25">
      <c r="A1" s="21" t="s">
        <v>134</v>
      </c>
      <c r="B1" s="21"/>
      <c r="C1" s="21"/>
      <c r="D1" s="21"/>
    </row>
    <row r="2" spans="1:34" x14ac:dyDescent="0.25">
      <c r="A2" s="124" t="s">
        <v>52</v>
      </c>
      <c r="B2" s="124"/>
      <c r="C2" s="124"/>
      <c r="F2" s="127" t="s">
        <v>190</v>
      </c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</row>
    <row r="4" spans="1:34" ht="18.75" customHeight="1" x14ac:dyDescent="0.25">
      <c r="A4" s="118" t="s">
        <v>1</v>
      </c>
      <c r="B4" s="118" t="s">
        <v>17</v>
      </c>
      <c r="C4" s="129" t="s">
        <v>15</v>
      </c>
      <c r="D4" s="129" t="s">
        <v>20</v>
      </c>
      <c r="E4" s="142" t="s">
        <v>191</v>
      </c>
      <c r="F4" s="143"/>
      <c r="G4" s="143"/>
      <c r="H4" s="143"/>
      <c r="I4" s="143"/>
      <c r="J4" s="144"/>
      <c r="K4" s="142" t="s">
        <v>192</v>
      </c>
      <c r="L4" s="143"/>
      <c r="M4" s="143"/>
      <c r="N4" s="143"/>
      <c r="O4" s="143"/>
      <c r="P4" s="144"/>
      <c r="Q4" s="242" t="s">
        <v>193</v>
      </c>
      <c r="R4" s="243"/>
      <c r="S4" s="243"/>
      <c r="T4" s="243"/>
      <c r="U4" s="243"/>
      <c r="V4" s="244"/>
      <c r="W4" s="231" t="s">
        <v>194</v>
      </c>
      <c r="X4" s="231"/>
      <c r="Y4" s="231"/>
      <c r="Z4" s="231"/>
      <c r="AA4" s="231"/>
      <c r="AB4" s="231"/>
      <c r="AC4" s="231" t="s">
        <v>195</v>
      </c>
      <c r="AD4" s="231"/>
      <c r="AE4" s="231"/>
      <c r="AF4" s="231"/>
      <c r="AG4" s="231"/>
      <c r="AH4" s="231"/>
    </row>
    <row r="5" spans="1:34" ht="15.75" customHeight="1" x14ac:dyDescent="0.25">
      <c r="A5" s="118"/>
      <c r="B5" s="118"/>
      <c r="C5" s="130"/>
      <c r="D5" s="130"/>
      <c r="E5" s="145" t="s">
        <v>66</v>
      </c>
      <c r="F5" s="146"/>
      <c r="G5" s="145" t="s">
        <v>67</v>
      </c>
      <c r="H5" s="146"/>
      <c r="I5" s="145" t="s">
        <v>68</v>
      </c>
      <c r="J5" s="146"/>
      <c r="K5" s="145" t="s">
        <v>66</v>
      </c>
      <c r="L5" s="146"/>
      <c r="M5" s="145" t="s">
        <v>67</v>
      </c>
      <c r="N5" s="146"/>
      <c r="O5" s="145" t="s">
        <v>68</v>
      </c>
      <c r="P5" s="146"/>
      <c r="Q5" s="145" t="s">
        <v>66</v>
      </c>
      <c r="R5" s="146"/>
      <c r="S5" s="145" t="s">
        <v>67</v>
      </c>
      <c r="T5" s="146"/>
      <c r="U5" s="145" t="s">
        <v>68</v>
      </c>
      <c r="V5" s="146"/>
      <c r="W5" s="233" t="s">
        <v>66</v>
      </c>
      <c r="X5" s="233"/>
      <c r="Y5" s="233" t="s">
        <v>67</v>
      </c>
      <c r="Z5" s="233"/>
      <c r="AA5" s="233" t="s">
        <v>68</v>
      </c>
      <c r="AB5" s="233"/>
      <c r="AC5" s="233" t="s">
        <v>66</v>
      </c>
      <c r="AD5" s="233"/>
      <c r="AE5" s="233" t="s">
        <v>67</v>
      </c>
      <c r="AF5" s="233"/>
      <c r="AG5" s="233" t="s">
        <v>68</v>
      </c>
      <c r="AH5" s="233"/>
    </row>
    <row r="6" spans="1:34" x14ac:dyDescent="0.25">
      <c r="A6" s="118"/>
      <c r="B6" s="118"/>
      <c r="C6" s="131"/>
      <c r="D6" s="131"/>
      <c r="E6" s="1" t="s">
        <v>16</v>
      </c>
      <c r="F6" s="1" t="s">
        <v>40</v>
      </c>
      <c r="G6" s="1" t="s">
        <v>16</v>
      </c>
      <c r="H6" s="1" t="s">
        <v>40</v>
      </c>
      <c r="I6" s="1" t="s">
        <v>16</v>
      </c>
      <c r="J6" s="1" t="s">
        <v>40</v>
      </c>
      <c r="K6" s="1" t="s">
        <v>16</v>
      </c>
      <c r="L6" s="1" t="s">
        <v>40</v>
      </c>
      <c r="M6" s="1" t="s">
        <v>16</v>
      </c>
      <c r="N6" s="1" t="s">
        <v>40</v>
      </c>
      <c r="O6" s="1" t="s">
        <v>16</v>
      </c>
      <c r="P6" s="1" t="s">
        <v>40</v>
      </c>
      <c r="Q6" s="1" t="s">
        <v>16</v>
      </c>
      <c r="R6" s="1" t="s">
        <v>40</v>
      </c>
      <c r="S6" s="1" t="s">
        <v>16</v>
      </c>
      <c r="T6" s="1" t="s">
        <v>40</v>
      </c>
      <c r="U6" s="1" t="s">
        <v>16</v>
      </c>
      <c r="V6" s="1" t="s">
        <v>40</v>
      </c>
      <c r="W6" s="1" t="s">
        <v>16</v>
      </c>
      <c r="X6" s="1" t="s">
        <v>40</v>
      </c>
      <c r="Y6" s="1" t="s">
        <v>16</v>
      </c>
      <c r="Z6" s="1" t="s">
        <v>40</v>
      </c>
      <c r="AA6" s="1" t="s">
        <v>16</v>
      </c>
      <c r="AB6" s="1" t="s">
        <v>40</v>
      </c>
      <c r="AC6" s="1" t="s">
        <v>16</v>
      </c>
      <c r="AD6" s="1" t="s">
        <v>40</v>
      </c>
      <c r="AE6" s="1" t="s">
        <v>16</v>
      </c>
      <c r="AF6" s="1" t="s">
        <v>40</v>
      </c>
      <c r="AG6" s="1" t="s">
        <v>16</v>
      </c>
      <c r="AH6" s="1" t="s">
        <v>40</v>
      </c>
    </row>
    <row r="7" spans="1:34" ht="18" customHeight="1" x14ac:dyDescent="0.25">
      <c r="A7" s="129" t="s">
        <v>43</v>
      </c>
      <c r="B7" s="28" t="s">
        <v>53</v>
      </c>
      <c r="C7" s="234">
        <v>29</v>
      </c>
      <c r="D7" s="234">
        <v>16</v>
      </c>
      <c r="E7" s="234">
        <v>20</v>
      </c>
      <c r="F7" s="235">
        <f t="shared" ref="F7" si="0">E7/C7*100</f>
        <v>68.965517241379317</v>
      </c>
      <c r="G7" s="234">
        <v>9</v>
      </c>
      <c r="H7" s="235">
        <f t="shared" ref="H7" si="1">G7/C7*100</f>
        <v>31.03448275862069</v>
      </c>
      <c r="I7" s="234">
        <v>0</v>
      </c>
      <c r="J7" s="234">
        <f t="shared" ref="J7" si="2">I7/C7*100</f>
        <v>0</v>
      </c>
      <c r="K7" s="234">
        <v>20</v>
      </c>
      <c r="L7" s="235">
        <f t="shared" ref="L7" si="3">K7/C7*100</f>
        <v>68.965517241379317</v>
      </c>
      <c r="M7" s="234">
        <v>9</v>
      </c>
      <c r="N7" s="235">
        <f t="shared" ref="N7" si="4">M7/C7*100</f>
        <v>31.03448275862069</v>
      </c>
      <c r="O7" s="234">
        <v>0</v>
      </c>
      <c r="P7" s="234">
        <f t="shared" ref="P7" si="5">O7/C7*100</f>
        <v>0</v>
      </c>
      <c r="Q7" s="234">
        <v>20</v>
      </c>
      <c r="R7" s="235">
        <f t="shared" ref="R7" si="6">Q7/C7*100</f>
        <v>68.965517241379317</v>
      </c>
      <c r="S7" s="234">
        <v>9</v>
      </c>
      <c r="T7" s="235">
        <f t="shared" ref="T7" si="7">S7/C7*100</f>
        <v>31.03448275862069</v>
      </c>
      <c r="U7" s="234">
        <v>0</v>
      </c>
      <c r="V7" s="234">
        <f t="shared" ref="V7" si="8">U7/C7*100</f>
        <v>0</v>
      </c>
      <c r="W7" s="234">
        <v>20</v>
      </c>
      <c r="X7" s="235">
        <f>W7/C11*100</f>
        <v>71.428571428571431</v>
      </c>
      <c r="Y7" s="234">
        <v>9</v>
      </c>
      <c r="Z7" s="235">
        <f>Y7/C11*100</f>
        <v>32.142857142857146</v>
      </c>
      <c r="AA7" s="234">
        <v>0</v>
      </c>
      <c r="AB7" s="235">
        <f>AA7/$C$11*100</f>
        <v>0</v>
      </c>
      <c r="AC7" s="234">
        <v>20</v>
      </c>
      <c r="AD7" s="235">
        <f>AC7/C11*100</f>
        <v>71.428571428571431</v>
      </c>
      <c r="AE7" s="234">
        <v>9</v>
      </c>
      <c r="AF7" s="235">
        <f>AE7/C11*100</f>
        <v>32.142857142857146</v>
      </c>
      <c r="AG7" s="234">
        <v>0</v>
      </c>
      <c r="AH7" s="235">
        <f>AG7/$C$11*100</f>
        <v>0</v>
      </c>
    </row>
    <row r="8" spans="1:34" ht="18" customHeight="1" x14ac:dyDescent="0.25">
      <c r="A8" s="130"/>
      <c r="B8" s="28" t="s">
        <v>54</v>
      </c>
      <c r="C8" s="236"/>
      <c r="D8" s="236"/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</row>
    <row r="9" spans="1:34" ht="18" customHeight="1" x14ac:dyDescent="0.25">
      <c r="A9" s="130"/>
      <c r="B9" s="29" t="s">
        <v>55</v>
      </c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8"/>
      <c r="Y9" s="237"/>
      <c r="Z9" s="237"/>
      <c r="AA9" s="237"/>
      <c r="AB9" s="237"/>
      <c r="AC9" s="237"/>
      <c r="AD9" s="237"/>
      <c r="AE9" s="237"/>
      <c r="AF9" s="237"/>
      <c r="AG9" s="237"/>
      <c r="AH9" s="237"/>
    </row>
    <row r="10" spans="1:34" ht="18" customHeight="1" x14ac:dyDescent="0.25">
      <c r="A10" s="131"/>
      <c r="B10" s="29" t="s">
        <v>133</v>
      </c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9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</row>
    <row r="11" spans="1:34" ht="18" customHeight="1" x14ac:dyDescent="0.25">
      <c r="A11" s="129" t="s">
        <v>44</v>
      </c>
      <c r="B11" s="28" t="s">
        <v>53</v>
      </c>
      <c r="C11" s="234">
        <v>28</v>
      </c>
      <c r="D11" s="237">
        <v>13</v>
      </c>
      <c r="E11" s="234">
        <v>18</v>
      </c>
      <c r="F11" s="235">
        <f>E11/$C$11*100</f>
        <v>64.285714285714292</v>
      </c>
      <c r="G11" s="234">
        <v>10</v>
      </c>
      <c r="H11" s="235">
        <f t="shared" ref="H11" si="9">G11/C11*100</f>
        <v>35.714285714285715</v>
      </c>
      <c r="I11" s="234">
        <v>0</v>
      </c>
      <c r="J11" s="234">
        <f t="shared" ref="J11" si="10">I11/C11*100</f>
        <v>0</v>
      </c>
      <c r="K11" s="234">
        <v>18</v>
      </c>
      <c r="L11" s="235">
        <f t="shared" ref="L11" si="11">K11/C11*100</f>
        <v>64.285714285714292</v>
      </c>
      <c r="M11" s="234">
        <v>10</v>
      </c>
      <c r="N11" s="235">
        <f t="shared" ref="N11" si="12">M11/C11*100</f>
        <v>35.714285714285715</v>
      </c>
      <c r="O11" s="234">
        <v>0</v>
      </c>
      <c r="P11" s="234">
        <f t="shared" ref="P11" si="13">O11/C11*100</f>
        <v>0</v>
      </c>
      <c r="Q11" s="234">
        <v>18</v>
      </c>
      <c r="R11" s="235">
        <f t="shared" ref="R11" si="14">Q11/C11*100</f>
        <v>64.285714285714292</v>
      </c>
      <c r="S11" s="234">
        <v>10</v>
      </c>
      <c r="T11" s="235">
        <f t="shared" ref="T11" si="15">S11/C11*100</f>
        <v>35.714285714285715</v>
      </c>
      <c r="U11" s="234">
        <v>0</v>
      </c>
      <c r="V11" s="234">
        <f t="shared" ref="V11" si="16">U11/C11*100</f>
        <v>0</v>
      </c>
      <c r="W11" s="234">
        <v>18</v>
      </c>
      <c r="X11" s="235">
        <f>W11/C15*100</f>
        <v>64.285714285714292</v>
      </c>
      <c r="Y11" s="234">
        <v>10</v>
      </c>
      <c r="Z11" s="235">
        <f>Y11/C15*100</f>
        <v>35.714285714285715</v>
      </c>
      <c r="AA11" s="234">
        <v>0</v>
      </c>
      <c r="AB11" s="235">
        <f>AA11/$C$11*100</f>
        <v>0</v>
      </c>
      <c r="AC11" s="234">
        <v>18</v>
      </c>
      <c r="AD11" s="235">
        <f>AC11/C15*100</f>
        <v>64.285714285714292</v>
      </c>
      <c r="AE11" s="234">
        <v>10</v>
      </c>
      <c r="AF11" s="235">
        <f>AE11/C15*100</f>
        <v>35.714285714285715</v>
      </c>
      <c r="AG11" s="234">
        <v>0</v>
      </c>
      <c r="AH11" s="235">
        <f>AG11/$C$11*100</f>
        <v>0</v>
      </c>
    </row>
    <row r="12" spans="1:34" ht="18" customHeight="1" x14ac:dyDescent="0.25">
      <c r="A12" s="130"/>
      <c r="B12" s="28" t="s">
        <v>54</v>
      </c>
      <c r="C12" s="237"/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7"/>
      <c r="W12" s="237"/>
      <c r="X12" s="239"/>
      <c r="Y12" s="237"/>
      <c r="Z12" s="237"/>
      <c r="AA12" s="237"/>
      <c r="AB12" s="237"/>
      <c r="AC12" s="237"/>
      <c r="AD12" s="237"/>
      <c r="AE12" s="237"/>
      <c r="AF12" s="237"/>
      <c r="AG12" s="237"/>
      <c r="AH12" s="237"/>
    </row>
    <row r="13" spans="1:34" ht="18" customHeight="1" x14ac:dyDescent="0.25">
      <c r="A13" s="130"/>
      <c r="B13" s="29" t="s">
        <v>55</v>
      </c>
      <c r="C13" s="237"/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40"/>
      <c r="Y13" s="237"/>
      <c r="Z13" s="237"/>
      <c r="AA13" s="237"/>
      <c r="AB13" s="237"/>
      <c r="AC13" s="237"/>
      <c r="AD13" s="237"/>
      <c r="AE13" s="237"/>
      <c r="AF13" s="237"/>
      <c r="AG13" s="237"/>
      <c r="AH13" s="237"/>
    </row>
    <row r="14" spans="1:34" ht="18" customHeight="1" x14ac:dyDescent="0.25">
      <c r="A14" s="131"/>
      <c r="B14" s="29" t="s">
        <v>133</v>
      </c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40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</row>
    <row r="15" spans="1:34" ht="18" customHeight="1" x14ac:dyDescent="0.25">
      <c r="A15" s="129" t="s">
        <v>45</v>
      </c>
      <c r="B15" s="28" t="s">
        <v>53</v>
      </c>
      <c r="C15" s="234">
        <v>28</v>
      </c>
      <c r="D15" s="234">
        <v>16</v>
      </c>
      <c r="E15" s="234">
        <v>13</v>
      </c>
      <c r="F15" s="235">
        <f t="shared" ref="F15" si="17">E15/C15*100</f>
        <v>46.428571428571431</v>
      </c>
      <c r="G15" s="234">
        <v>15</v>
      </c>
      <c r="H15" s="235">
        <f t="shared" ref="H15" si="18">G15/C15*100</f>
        <v>53.571428571428569</v>
      </c>
      <c r="I15" s="234">
        <v>0</v>
      </c>
      <c r="J15" s="234">
        <f t="shared" ref="J15" si="19">I15/C15*100</f>
        <v>0</v>
      </c>
      <c r="K15" s="234">
        <v>13</v>
      </c>
      <c r="L15" s="235">
        <f t="shared" ref="L15" si="20">K15/C15*100</f>
        <v>46.428571428571431</v>
      </c>
      <c r="M15" s="234">
        <v>15</v>
      </c>
      <c r="N15" s="235">
        <f t="shared" ref="N15" si="21">M15/C15*100</f>
        <v>53.571428571428569</v>
      </c>
      <c r="O15" s="234">
        <v>0</v>
      </c>
      <c r="P15" s="234">
        <f t="shared" ref="P15" si="22">O15/C15*100</f>
        <v>0</v>
      </c>
      <c r="Q15" s="234">
        <v>13</v>
      </c>
      <c r="R15" s="235">
        <f t="shared" ref="R15" si="23">Q15/C15*100</f>
        <v>46.428571428571431</v>
      </c>
      <c r="S15" s="234">
        <v>15</v>
      </c>
      <c r="T15" s="235">
        <f t="shared" ref="T15" si="24">S15/C15*100</f>
        <v>53.571428571428569</v>
      </c>
      <c r="U15" s="234">
        <v>0</v>
      </c>
      <c r="V15" s="234">
        <f t="shared" ref="V15" si="25">U15/C15*100</f>
        <v>0</v>
      </c>
      <c r="W15" s="234">
        <v>13</v>
      </c>
      <c r="X15" s="235">
        <f>W15/C19*100</f>
        <v>48.148148148148145</v>
      </c>
      <c r="Y15" s="234">
        <v>15</v>
      </c>
      <c r="Z15" s="235">
        <f>Y15/C19*100</f>
        <v>55.555555555555557</v>
      </c>
      <c r="AA15" s="234">
        <v>0</v>
      </c>
      <c r="AB15" s="235">
        <f>AA15/$C$11*100</f>
        <v>0</v>
      </c>
      <c r="AC15" s="234">
        <v>13</v>
      </c>
      <c r="AD15" s="235">
        <f>AC15/C19*100</f>
        <v>48.148148148148145</v>
      </c>
      <c r="AE15" s="234">
        <v>15</v>
      </c>
      <c r="AF15" s="235">
        <f>AE15/C19*100</f>
        <v>55.555555555555557</v>
      </c>
      <c r="AG15" s="234">
        <v>0</v>
      </c>
      <c r="AH15" s="235">
        <f>AG15/$C$11*100</f>
        <v>0</v>
      </c>
    </row>
    <row r="16" spans="1:34" ht="18" customHeight="1" x14ac:dyDescent="0.25">
      <c r="A16" s="130"/>
      <c r="B16" s="28" t="s">
        <v>54</v>
      </c>
      <c r="C16" s="236"/>
      <c r="D16" s="236"/>
      <c r="E16" s="237"/>
      <c r="F16" s="237"/>
      <c r="G16" s="237"/>
      <c r="H16" s="237"/>
      <c r="I16" s="237"/>
      <c r="J16" s="237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  <c r="AG16" s="237"/>
      <c r="AH16" s="237"/>
    </row>
    <row r="17" spans="1:34" ht="18" customHeight="1" x14ac:dyDescent="0.25">
      <c r="A17" s="130"/>
      <c r="B17" s="29" t="s">
        <v>55</v>
      </c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37"/>
    </row>
    <row r="18" spans="1:34" ht="18" customHeight="1" x14ac:dyDescent="0.25">
      <c r="A18" s="131"/>
      <c r="B18" s="29" t="s">
        <v>133</v>
      </c>
      <c r="C18" s="237"/>
      <c r="D18" s="237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7"/>
      <c r="AA18" s="237"/>
      <c r="AB18" s="237"/>
      <c r="AC18" s="237"/>
      <c r="AD18" s="237"/>
      <c r="AE18" s="237"/>
      <c r="AF18" s="237"/>
      <c r="AG18" s="237"/>
      <c r="AH18" s="237"/>
    </row>
    <row r="19" spans="1:34" ht="18" customHeight="1" x14ac:dyDescent="0.25">
      <c r="A19" s="129" t="s">
        <v>135</v>
      </c>
      <c r="B19" s="28" t="s">
        <v>53</v>
      </c>
      <c r="C19" s="234">
        <v>27</v>
      </c>
      <c r="D19" s="234">
        <v>12</v>
      </c>
      <c r="E19" s="234">
        <v>13</v>
      </c>
      <c r="F19" s="235">
        <f t="shared" ref="F19" si="26">E19/C19*100</f>
        <v>48.148148148148145</v>
      </c>
      <c r="G19" s="234">
        <v>14</v>
      </c>
      <c r="H19" s="235">
        <f t="shared" ref="H19" si="27">G19/C19*100</f>
        <v>51.851851851851848</v>
      </c>
      <c r="I19" s="234">
        <v>0</v>
      </c>
      <c r="J19" s="234">
        <f t="shared" ref="J19" si="28">I19/C19*100</f>
        <v>0</v>
      </c>
      <c r="K19" s="234">
        <v>13</v>
      </c>
      <c r="L19" s="235">
        <f t="shared" ref="L19" si="29">K19/C19*100</f>
        <v>48.148148148148145</v>
      </c>
      <c r="M19" s="234">
        <v>14</v>
      </c>
      <c r="N19" s="235">
        <f t="shared" ref="N19" si="30">M19/C19*100</f>
        <v>51.851851851851848</v>
      </c>
      <c r="O19" s="234">
        <v>0</v>
      </c>
      <c r="P19" s="234">
        <f t="shared" ref="P19" si="31">O19/C19*100</f>
        <v>0</v>
      </c>
      <c r="Q19" s="234">
        <v>13</v>
      </c>
      <c r="R19" s="235">
        <f t="shared" ref="R19" si="32">Q19/C19*100</f>
        <v>48.148148148148145</v>
      </c>
      <c r="S19" s="234">
        <v>14</v>
      </c>
      <c r="T19" s="235">
        <f t="shared" ref="T19" si="33">S19/C19*100</f>
        <v>51.851851851851848</v>
      </c>
      <c r="U19" s="234">
        <v>0</v>
      </c>
      <c r="V19" s="234">
        <f t="shared" ref="V19" si="34">U19/C19*100</f>
        <v>0</v>
      </c>
      <c r="W19" s="234">
        <v>13</v>
      </c>
      <c r="X19" s="235">
        <f>W19/C23*100</f>
        <v>11.607142857142858</v>
      </c>
      <c r="Y19" s="234">
        <v>14</v>
      </c>
      <c r="Z19" s="235">
        <f>Y19/C23*100</f>
        <v>12.5</v>
      </c>
      <c r="AA19" s="234">
        <v>0</v>
      </c>
      <c r="AB19" s="235">
        <f>AA19/$C$11*100</f>
        <v>0</v>
      </c>
      <c r="AC19" s="234">
        <v>13</v>
      </c>
      <c r="AD19" s="235">
        <f>AC19/C23*100</f>
        <v>11.607142857142858</v>
      </c>
      <c r="AE19" s="234">
        <v>14</v>
      </c>
      <c r="AF19" s="235">
        <f>AE19/C23*100</f>
        <v>12.5</v>
      </c>
      <c r="AG19" s="234">
        <v>0</v>
      </c>
      <c r="AH19" s="235">
        <f>AG19/$C$11*100</f>
        <v>0</v>
      </c>
    </row>
    <row r="20" spans="1:34" ht="18" customHeight="1" x14ac:dyDescent="0.25">
      <c r="A20" s="130"/>
      <c r="B20" s="28" t="s">
        <v>54</v>
      </c>
      <c r="C20" s="237"/>
      <c r="D20" s="237"/>
      <c r="E20" s="237"/>
      <c r="F20" s="237"/>
      <c r="G20" s="237"/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</row>
    <row r="21" spans="1:34" ht="18" customHeight="1" x14ac:dyDescent="0.25">
      <c r="A21" s="130"/>
      <c r="B21" s="29" t="s">
        <v>55</v>
      </c>
      <c r="C21" s="237"/>
      <c r="D21" s="237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7"/>
      <c r="AG21" s="237"/>
      <c r="AH21" s="237"/>
    </row>
    <row r="22" spans="1:34" ht="18" customHeight="1" x14ac:dyDescent="0.25">
      <c r="A22" s="131"/>
      <c r="B22" s="29" t="s">
        <v>133</v>
      </c>
      <c r="C22" s="237"/>
      <c r="D22" s="237"/>
      <c r="E22" s="237"/>
      <c r="F22" s="237"/>
      <c r="G22" s="237"/>
      <c r="H22" s="237"/>
      <c r="I22" s="237"/>
      <c r="J22" s="237"/>
      <c r="K22" s="237"/>
      <c r="L22" s="237"/>
      <c r="M22" s="237"/>
      <c r="N22" s="237"/>
      <c r="O22" s="237"/>
      <c r="P22" s="237"/>
      <c r="Q22" s="237"/>
      <c r="R22" s="237"/>
      <c r="S22" s="237"/>
      <c r="T22" s="237"/>
      <c r="U22" s="237"/>
      <c r="V22" s="237"/>
      <c r="W22" s="237"/>
      <c r="X22" s="237"/>
      <c r="Y22" s="237"/>
      <c r="Z22" s="237"/>
      <c r="AA22" s="237"/>
      <c r="AB22" s="237"/>
      <c r="AC22" s="237"/>
      <c r="AD22" s="237"/>
      <c r="AE22" s="237"/>
      <c r="AF22" s="237"/>
      <c r="AG22" s="237"/>
      <c r="AH22" s="237"/>
    </row>
    <row r="23" spans="1:34" ht="18" customHeight="1" x14ac:dyDescent="0.25">
      <c r="A23" s="129" t="s">
        <v>79</v>
      </c>
      <c r="B23" s="28" t="s">
        <v>53</v>
      </c>
      <c r="C23" s="234">
        <f>C7+C11+C15+C19</f>
        <v>112</v>
      </c>
      <c r="D23" s="234">
        <f t="shared" ref="D23:S23" si="35">D7+D11+D15+D19</f>
        <v>57</v>
      </c>
      <c r="E23" s="234">
        <f t="shared" si="35"/>
        <v>64</v>
      </c>
      <c r="F23" s="235">
        <f t="shared" ref="F23" si="36">E23/C23*100</f>
        <v>57.142857142857139</v>
      </c>
      <c r="G23" s="234">
        <f t="shared" si="35"/>
        <v>48</v>
      </c>
      <c r="H23" s="235">
        <f t="shared" ref="H23" si="37">G23/C23*100</f>
        <v>42.857142857142854</v>
      </c>
      <c r="I23" s="234">
        <f t="shared" si="35"/>
        <v>0</v>
      </c>
      <c r="J23" s="234">
        <f t="shared" si="35"/>
        <v>0</v>
      </c>
      <c r="K23" s="234">
        <f t="shared" si="35"/>
        <v>64</v>
      </c>
      <c r="L23" s="235">
        <f t="shared" ref="L23" si="38">K23/C23*100</f>
        <v>57.142857142857139</v>
      </c>
      <c r="M23" s="234">
        <f t="shared" si="35"/>
        <v>48</v>
      </c>
      <c r="N23" s="235">
        <f t="shared" ref="N23" si="39">M23/C23*100</f>
        <v>42.857142857142854</v>
      </c>
      <c r="O23" s="234">
        <f t="shared" si="35"/>
        <v>0</v>
      </c>
      <c r="P23" s="234">
        <f t="shared" ref="P23" si="40">O23/C23*100</f>
        <v>0</v>
      </c>
      <c r="Q23" s="234">
        <f t="shared" si="35"/>
        <v>64</v>
      </c>
      <c r="R23" s="235">
        <f t="shared" ref="R23" si="41">Q23/C23*100</f>
        <v>57.142857142857139</v>
      </c>
      <c r="S23" s="234">
        <f t="shared" si="35"/>
        <v>48</v>
      </c>
      <c r="T23" s="235">
        <f t="shared" ref="T23" si="42">S23/C23*100</f>
        <v>42.857142857142854</v>
      </c>
      <c r="U23" s="234">
        <f>SUM(U24:U26)</f>
        <v>0</v>
      </c>
      <c r="V23" s="234">
        <f t="shared" ref="V23" si="43">U23/C23*100</f>
        <v>0</v>
      </c>
      <c r="W23" s="234">
        <f t="shared" ref="W23" si="44">W7+W11+W15+W19</f>
        <v>64</v>
      </c>
      <c r="X23" s="235">
        <f>W23/C27*100</f>
        <v>57.142857142857139</v>
      </c>
      <c r="Y23" s="234">
        <f t="shared" ref="Y23" si="45">Y7+Y11+Y15+Y19</f>
        <v>48</v>
      </c>
      <c r="Z23" s="235">
        <f>Y23/C27*100</f>
        <v>42.857142857142854</v>
      </c>
      <c r="AA23" s="234">
        <f>SUM(AA24:AA26)</f>
        <v>0</v>
      </c>
      <c r="AB23" s="235">
        <f>AA23/$C$11*100</f>
        <v>0</v>
      </c>
      <c r="AC23" s="234">
        <f t="shared" ref="AC23" si="46">AC7+AC11+AC15+AC19</f>
        <v>64</v>
      </c>
      <c r="AD23" s="235">
        <f>AC23/C27*100</f>
        <v>57.142857142857139</v>
      </c>
      <c r="AE23" s="234">
        <f t="shared" ref="AE23" si="47">AE7+AE11+AE15+AE19</f>
        <v>48</v>
      </c>
      <c r="AF23" s="235">
        <f>AE23/C27*100</f>
        <v>42.857142857142854</v>
      </c>
      <c r="AG23" s="234">
        <f>SUM(AG24:AG26)</f>
        <v>0</v>
      </c>
      <c r="AH23" s="235">
        <f>AG23/$C$11*100</f>
        <v>0</v>
      </c>
    </row>
    <row r="24" spans="1:34" ht="18" customHeight="1" x14ac:dyDescent="0.25">
      <c r="A24" s="130"/>
      <c r="B24" s="28" t="s">
        <v>54</v>
      </c>
      <c r="C24" s="237"/>
      <c r="D24" s="237"/>
      <c r="E24" s="237"/>
      <c r="F24" s="237"/>
      <c r="G24" s="237"/>
      <c r="H24" s="237"/>
      <c r="I24" s="237"/>
      <c r="J24" s="237"/>
      <c r="K24" s="237"/>
      <c r="L24" s="237"/>
      <c r="M24" s="237"/>
      <c r="N24" s="237"/>
      <c r="O24" s="237"/>
      <c r="P24" s="237"/>
      <c r="Q24" s="237"/>
      <c r="R24" s="237"/>
      <c r="S24" s="237"/>
      <c r="T24" s="237"/>
      <c r="U24" s="237"/>
      <c r="V24" s="237"/>
      <c r="W24" s="237"/>
      <c r="X24" s="237"/>
      <c r="Y24" s="237"/>
      <c r="Z24" s="237"/>
      <c r="AA24" s="237"/>
      <c r="AB24" s="237"/>
      <c r="AC24" s="237"/>
      <c r="AD24" s="237"/>
      <c r="AE24" s="237"/>
      <c r="AF24" s="237"/>
      <c r="AG24" s="237"/>
      <c r="AH24" s="237"/>
    </row>
    <row r="25" spans="1:34" ht="18" customHeight="1" x14ac:dyDescent="0.25">
      <c r="A25" s="130"/>
      <c r="B25" s="29" t="s">
        <v>55</v>
      </c>
      <c r="C25" s="237"/>
      <c r="D25" s="237"/>
      <c r="E25" s="237"/>
      <c r="F25" s="237"/>
      <c r="G25" s="237"/>
      <c r="H25" s="237"/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237"/>
      <c r="Y25" s="237"/>
      <c r="Z25" s="237"/>
      <c r="AA25" s="237"/>
      <c r="AB25" s="237"/>
      <c r="AC25" s="237"/>
      <c r="AD25" s="237"/>
      <c r="AE25" s="237"/>
      <c r="AF25" s="237"/>
      <c r="AG25" s="237"/>
      <c r="AH25" s="237"/>
    </row>
    <row r="26" spans="1:34" ht="18" customHeight="1" x14ac:dyDescent="0.25">
      <c r="A26" s="131"/>
      <c r="B26" s="29" t="s">
        <v>133</v>
      </c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7"/>
      <c r="X26" s="237"/>
      <c r="Y26" s="237"/>
      <c r="Z26" s="237"/>
      <c r="AA26" s="237"/>
      <c r="AB26" s="237"/>
      <c r="AC26" s="237"/>
      <c r="AD26" s="237"/>
      <c r="AE26" s="237"/>
      <c r="AF26" s="237"/>
      <c r="AG26" s="237"/>
      <c r="AH26" s="237"/>
    </row>
    <row r="27" spans="1:34" ht="18" customHeight="1" x14ac:dyDescent="0.25">
      <c r="A27" s="129" t="s">
        <v>83</v>
      </c>
      <c r="B27" s="26" t="s">
        <v>53</v>
      </c>
      <c r="C27" s="241">
        <v>112</v>
      </c>
      <c r="D27" s="241">
        <v>57</v>
      </c>
      <c r="E27" s="241">
        <v>64</v>
      </c>
      <c r="F27" s="235">
        <v>57.142857142857139</v>
      </c>
      <c r="G27" s="241">
        <v>48</v>
      </c>
      <c r="H27" s="235">
        <v>42.857142857142854</v>
      </c>
      <c r="I27" s="241">
        <v>0</v>
      </c>
      <c r="J27" s="241">
        <v>0</v>
      </c>
      <c r="K27" s="241">
        <v>64</v>
      </c>
      <c r="L27" s="235">
        <v>57.142857142857139</v>
      </c>
      <c r="M27" s="241">
        <v>48</v>
      </c>
      <c r="N27" s="235">
        <v>42.857142857142854</v>
      </c>
      <c r="O27" s="241">
        <v>0</v>
      </c>
      <c r="P27" s="241">
        <v>0</v>
      </c>
      <c r="Q27" s="241">
        <v>64</v>
      </c>
      <c r="R27" s="235">
        <v>57.142857142857139</v>
      </c>
      <c r="S27" s="241">
        <v>48</v>
      </c>
      <c r="T27" s="235">
        <v>42.857142857142854</v>
      </c>
      <c r="U27" s="241">
        <v>0</v>
      </c>
      <c r="V27" s="241">
        <v>0</v>
      </c>
      <c r="W27" s="241">
        <v>64</v>
      </c>
      <c r="X27" s="235">
        <v>57.142857142857139</v>
      </c>
      <c r="Y27" s="241">
        <v>48</v>
      </c>
      <c r="Z27" s="235">
        <v>42.857142857142854</v>
      </c>
      <c r="AA27" s="241">
        <v>0</v>
      </c>
      <c r="AB27" s="241">
        <v>0</v>
      </c>
      <c r="AC27" s="241">
        <v>64</v>
      </c>
      <c r="AD27" s="235">
        <v>57.142857142857139</v>
      </c>
      <c r="AE27" s="241">
        <v>48</v>
      </c>
      <c r="AF27" s="235">
        <v>42.857142857142854</v>
      </c>
      <c r="AG27" s="241">
        <v>0</v>
      </c>
      <c r="AH27" s="241">
        <v>0</v>
      </c>
    </row>
    <row r="28" spans="1:34" ht="18" customHeight="1" x14ac:dyDescent="0.25">
      <c r="A28" s="130"/>
      <c r="B28" s="26" t="s">
        <v>54</v>
      </c>
      <c r="C28" s="237"/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37"/>
      <c r="S28" s="237"/>
      <c r="T28" s="237"/>
      <c r="U28" s="237"/>
      <c r="V28" s="237"/>
      <c r="W28" s="237"/>
      <c r="X28" s="237"/>
      <c r="Y28" s="237"/>
      <c r="Z28" s="237"/>
      <c r="AA28" s="237"/>
      <c r="AB28" s="237"/>
      <c r="AC28" s="237"/>
      <c r="AD28" s="237"/>
      <c r="AE28" s="237"/>
      <c r="AF28" s="237"/>
      <c r="AG28" s="237"/>
      <c r="AH28" s="237"/>
    </row>
    <row r="29" spans="1:34" ht="18" customHeight="1" x14ac:dyDescent="0.25">
      <c r="A29" s="130"/>
      <c r="B29" s="26" t="s">
        <v>55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ht="18" customHeight="1" x14ac:dyDescent="0.25">
      <c r="A30" s="131"/>
      <c r="B30" s="26" t="s">
        <v>133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3" ht="18.75" customHeight="1" x14ac:dyDescent="0.25"/>
    <row r="34" ht="15.75" customHeight="1" x14ac:dyDescent="0.25"/>
    <row r="35" ht="21" customHeight="1" x14ac:dyDescent="0.25"/>
    <row r="36" ht="33" customHeight="1" x14ac:dyDescent="0.25"/>
    <row r="37" ht="33" customHeight="1" x14ac:dyDescent="0.25"/>
    <row r="38" ht="33" customHeight="1" x14ac:dyDescent="0.25"/>
    <row r="39" ht="33" customHeight="1" x14ac:dyDescent="0.25"/>
    <row r="40" ht="33" customHeight="1" x14ac:dyDescent="0.25"/>
    <row r="41" ht="33" customHeight="1" x14ac:dyDescent="0.25"/>
    <row r="42" ht="33" customHeight="1" x14ac:dyDescent="0.25"/>
    <row r="43" ht="33" customHeight="1" x14ac:dyDescent="0.25"/>
    <row r="44" ht="33" customHeight="1" x14ac:dyDescent="0.25"/>
    <row r="45" ht="33" customHeight="1" x14ac:dyDescent="0.25"/>
    <row r="46" ht="31.5" customHeight="1" x14ac:dyDescent="0.25"/>
    <row r="47" ht="33" customHeight="1" x14ac:dyDescent="0.25"/>
    <row r="49" ht="6.75" customHeight="1" x14ac:dyDescent="0.25"/>
    <row r="50" ht="18.75" customHeight="1" x14ac:dyDescent="0.25"/>
    <row r="53" ht="18.75" customHeight="1" x14ac:dyDescent="0.25"/>
    <row r="54" ht="15.75" customHeight="1" x14ac:dyDescent="0.25"/>
    <row r="55" ht="21.75" customHeight="1" x14ac:dyDescent="0.25"/>
    <row r="56" ht="24" customHeight="1" x14ac:dyDescent="0.25"/>
    <row r="57" ht="24" customHeight="1" x14ac:dyDescent="0.25"/>
    <row r="58" ht="24.75" customHeight="1" x14ac:dyDescent="0.25"/>
    <row r="59" ht="24" customHeight="1" x14ac:dyDescent="0.25"/>
    <row r="60" ht="24" customHeight="1" x14ac:dyDescent="0.25"/>
    <row r="61" ht="24" customHeight="1" x14ac:dyDescent="0.25"/>
    <row r="62" ht="24" customHeight="1" x14ac:dyDescent="0.25"/>
    <row r="63" ht="24" customHeight="1" x14ac:dyDescent="0.25"/>
    <row r="64" ht="24" customHeight="1" x14ac:dyDescent="0.25"/>
    <row r="65" ht="24" customHeight="1" x14ac:dyDescent="0.25"/>
    <row r="66" ht="24" customHeight="1" x14ac:dyDescent="0.25"/>
    <row r="67" ht="24" customHeight="1" x14ac:dyDescent="0.25"/>
    <row r="68" ht="24" customHeight="1" x14ac:dyDescent="0.25"/>
    <row r="69" ht="24" customHeight="1" x14ac:dyDescent="0.25"/>
    <row r="70" ht="24" customHeight="1" x14ac:dyDescent="0.25"/>
    <row r="71" ht="24" customHeight="1" x14ac:dyDescent="0.25"/>
    <row r="72" ht="24" customHeight="1" x14ac:dyDescent="0.25"/>
    <row r="73" ht="24" customHeight="1" x14ac:dyDescent="0.25"/>
    <row r="78" ht="18.75" customHeight="1" x14ac:dyDescent="0.25"/>
    <row r="79" ht="20.25" customHeight="1" x14ac:dyDescent="0.25"/>
    <row r="80" ht="21.75" customHeight="1" x14ac:dyDescent="0.25"/>
    <row r="81" ht="22.5" customHeight="1" x14ac:dyDescent="0.25"/>
    <row r="82" ht="21.75" customHeight="1" x14ac:dyDescent="0.25"/>
    <row r="83" ht="22.5" customHeight="1" x14ac:dyDescent="0.25"/>
    <row r="84" ht="21.75" customHeight="1" x14ac:dyDescent="0.25"/>
    <row r="85" ht="22.5" customHeight="1" x14ac:dyDescent="0.25"/>
    <row r="86" ht="22.5" customHeight="1" x14ac:dyDescent="0.25"/>
    <row r="87" ht="22.5" customHeight="1" x14ac:dyDescent="0.25"/>
    <row r="88" ht="22.5" customHeight="1" x14ac:dyDescent="0.25"/>
    <row r="89" ht="22.5" customHeight="1" x14ac:dyDescent="0.25"/>
    <row r="90" ht="22.5" customHeight="1" x14ac:dyDescent="0.25"/>
    <row r="91" ht="22.5" customHeight="1" x14ac:dyDescent="0.25"/>
    <row r="92" ht="21" customHeight="1" x14ac:dyDescent="0.25"/>
    <row r="93" ht="21" customHeight="1" x14ac:dyDescent="0.25"/>
    <row r="94" ht="22.5" customHeight="1" x14ac:dyDescent="0.25"/>
    <row r="95" ht="22.5" customHeight="1" x14ac:dyDescent="0.25"/>
    <row r="96" ht="22.5" customHeight="1" x14ac:dyDescent="0.25"/>
    <row r="97" ht="22.5" customHeight="1" x14ac:dyDescent="0.25"/>
    <row r="98" ht="22.5" customHeight="1" x14ac:dyDescent="0.25"/>
    <row r="104" ht="20.25" customHeight="1" x14ac:dyDescent="0.25"/>
    <row r="105" ht="20.25" customHeight="1" x14ac:dyDescent="0.25"/>
    <row r="106" ht="21.75" customHeight="1" x14ac:dyDescent="0.25"/>
    <row r="107" ht="22.5" customHeight="1" x14ac:dyDescent="0.25"/>
    <row r="108" ht="23.25" customHeight="1" x14ac:dyDescent="0.25"/>
    <row r="109" ht="22.5" customHeight="1" x14ac:dyDescent="0.25"/>
    <row r="110" ht="22.5" customHeight="1" x14ac:dyDescent="0.25"/>
    <row r="111" ht="22.5" customHeight="1" x14ac:dyDescent="0.25"/>
    <row r="112" ht="22.5" customHeight="1" x14ac:dyDescent="0.25"/>
    <row r="113" ht="22.5" customHeight="1" x14ac:dyDescent="0.25"/>
    <row r="114" ht="22.5" customHeight="1" x14ac:dyDescent="0.25"/>
    <row r="115" ht="22.5" customHeight="1" x14ac:dyDescent="0.25"/>
    <row r="116" ht="21" customHeight="1" x14ac:dyDescent="0.25"/>
    <row r="117" ht="21" customHeight="1" x14ac:dyDescent="0.25"/>
    <row r="118" ht="22.5" customHeight="1" x14ac:dyDescent="0.25"/>
    <row r="119" ht="22.5" customHeight="1" x14ac:dyDescent="0.25"/>
    <row r="120" ht="22.5" customHeight="1" x14ac:dyDescent="0.25"/>
    <row r="121" ht="22.5" customHeight="1" x14ac:dyDescent="0.25"/>
    <row r="122" ht="22.5" customHeight="1" x14ac:dyDescent="0.25"/>
    <row r="123" ht="22.5" customHeight="1" x14ac:dyDescent="0.25"/>
    <row r="124" ht="22.5" customHeight="1" x14ac:dyDescent="0.25"/>
    <row r="129" ht="18.75" customHeight="1" x14ac:dyDescent="0.25"/>
    <row r="130" ht="22.5" customHeight="1" x14ac:dyDescent="0.25"/>
    <row r="131" ht="21.75" customHeight="1" x14ac:dyDescent="0.25"/>
    <row r="132" ht="22.5" customHeight="1" x14ac:dyDescent="0.25"/>
    <row r="133" ht="22.5" customHeight="1" x14ac:dyDescent="0.25"/>
    <row r="134" ht="22.5" customHeight="1" x14ac:dyDescent="0.25"/>
    <row r="135" ht="22.5" customHeight="1" x14ac:dyDescent="0.25"/>
    <row r="136" ht="22.5" customHeight="1" x14ac:dyDescent="0.25"/>
    <row r="137" ht="22.5" customHeight="1" x14ac:dyDescent="0.25"/>
    <row r="138" ht="22.5" customHeight="1" x14ac:dyDescent="0.25"/>
    <row r="139" ht="22.5" customHeight="1" x14ac:dyDescent="0.25"/>
    <row r="140" ht="22.5" customHeight="1" x14ac:dyDescent="0.25"/>
    <row r="141" ht="22.5" customHeight="1" x14ac:dyDescent="0.25"/>
    <row r="142" ht="22.5" customHeight="1" x14ac:dyDescent="0.25"/>
    <row r="143" ht="22.5" customHeight="1" x14ac:dyDescent="0.25"/>
    <row r="144" ht="22.5" customHeight="1" x14ac:dyDescent="0.25"/>
    <row r="145" ht="22.5" customHeight="1" x14ac:dyDescent="0.25"/>
    <row r="146" ht="22.5" customHeight="1" x14ac:dyDescent="0.25"/>
    <row r="147" ht="22.5" customHeight="1" x14ac:dyDescent="0.25"/>
    <row r="148" ht="22.5" customHeight="1" x14ac:dyDescent="0.25"/>
    <row r="149" ht="20.25" customHeight="1" x14ac:dyDescent="0.25"/>
  </sheetData>
  <mergeCells count="32">
    <mergeCell ref="A7:A10"/>
    <mergeCell ref="A11:A14"/>
    <mergeCell ref="A15:A18"/>
    <mergeCell ref="A19:A22"/>
    <mergeCell ref="A23:A26"/>
    <mergeCell ref="A27:A30"/>
    <mergeCell ref="AC5:AD5"/>
    <mergeCell ref="AE5:AF5"/>
    <mergeCell ref="AG5:AH5"/>
    <mergeCell ref="Q5:R5"/>
    <mergeCell ref="S5:T5"/>
    <mergeCell ref="U5:V5"/>
    <mergeCell ref="W5:X5"/>
    <mergeCell ref="Y5:Z5"/>
    <mergeCell ref="AA5:AB5"/>
    <mergeCell ref="W4:AB4"/>
    <mergeCell ref="AC4:AH4"/>
    <mergeCell ref="E5:F5"/>
    <mergeCell ref="G5:H5"/>
    <mergeCell ref="I5:J5"/>
    <mergeCell ref="K5:L5"/>
    <mergeCell ref="M5:N5"/>
    <mergeCell ref="A2:C2"/>
    <mergeCell ref="F2:V2"/>
    <mergeCell ref="A4:A6"/>
    <mergeCell ref="B4:B6"/>
    <mergeCell ref="C4:C6"/>
    <mergeCell ref="D4:D6"/>
    <mergeCell ref="E4:J4"/>
    <mergeCell ref="K4:P4"/>
    <mergeCell ref="Q4:V4"/>
    <mergeCell ref="O5:P5"/>
  </mergeCells>
  <pageMargins left="0.70866141732283472" right="0.51181102362204722" top="0.51181102362204722" bottom="0.51181102362204722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opLeftCell="A16" zoomScale="70" zoomScaleNormal="70" zoomScaleSheetLayoutView="100" zoomScalePageLayoutView="85" workbookViewId="0">
      <selection activeCell="H19" sqref="H19"/>
    </sheetView>
  </sheetViews>
  <sheetFormatPr defaultRowHeight="15.75" x14ac:dyDescent="0.25"/>
  <cols>
    <col min="1" max="1" width="3.875" customWidth="1"/>
    <col min="2" max="2" width="20.75" customWidth="1"/>
    <col min="3" max="3" width="7" style="73" customWidth="1"/>
    <col min="4" max="9" width="9.625" customWidth="1"/>
    <col min="10" max="10" width="8" customWidth="1"/>
    <col min="11" max="11" width="6.875" customWidth="1"/>
    <col min="12" max="12" width="8" customWidth="1"/>
    <col min="13" max="13" width="6.875" customWidth="1"/>
    <col min="14" max="14" width="8" customWidth="1"/>
    <col min="15" max="15" width="6.875" customWidth="1"/>
  </cols>
  <sheetData>
    <row r="1" spans="1:15" x14ac:dyDescent="0.25">
      <c r="A1" s="41" t="s">
        <v>138</v>
      </c>
      <c r="B1" s="39"/>
      <c r="C1" s="70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x14ac:dyDescent="0.25">
      <c r="A2" s="16"/>
      <c r="B2" s="40"/>
      <c r="C2" s="71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x14ac:dyDescent="0.25">
      <c r="A3" s="127" t="s">
        <v>163</v>
      </c>
      <c r="B3" s="127"/>
      <c r="C3" s="127"/>
      <c r="D3" s="127"/>
      <c r="E3" s="127"/>
      <c r="F3" s="127"/>
      <c r="G3" s="127"/>
      <c r="H3" s="127"/>
      <c r="I3" s="127"/>
      <c r="J3" s="40"/>
      <c r="K3" s="40"/>
      <c r="L3" s="40"/>
      <c r="M3" s="40"/>
      <c r="N3" s="40"/>
      <c r="O3" s="40"/>
    </row>
    <row r="4" spans="1:15" x14ac:dyDescent="0.25">
      <c r="A4" s="127" t="s">
        <v>117</v>
      </c>
      <c r="B4" s="127"/>
      <c r="C4" s="127"/>
      <c r="D4" s="127"/>
      <c r="E4" s="127"/>
      <c r="F4" s="127"/>
      <c r="G4" s="127"/>
      <c r="H4" s="127"/>
      <c r="I4" s="127"/>
      <c r="J4" s="40"/>
      <c r="K4" s="40"/>
      <c r="L4" s="40"/>
      <c r="M4" s="40"/>
      <c r="N4" s="40"/>
      <c r="O4" s="40"/>
    </row>
    <row r="5" spans="1:15" ht="16.5" x14ac:dyDescent="0.25">
      <c r="A5" s="149" t="s">
        <v>108</v>
      </c>
      <c r="B5" s="149"/>
      <c r="C5" s="149"/>
      <c r="D5" s="149"/>
      <c r="E5" s="149"/>
      <c r="F5" s="149"/>
      <c r="G5" s="149"/>
      <c r="H5" s="149"/>
      <c r="I5" s="149"/>
      <c r="J5" s="39"/>
      <c r="K5" s="39"/>
      <c r="L5" s="39"/>
      <c r="M5" s="39"/>
      <c r="N5" s="39"/>
      <c r="O5" s="39"/>
    </row>
    <row r="6" spans="1:15" s="30" customFormat="1" ht="31.5" customHeight="1" x14ac:dyDescent="0.25">
      <c r="A6" s="150" t="s">
        <v>0</v>
      </c>
      <c r="B6" s="152" t="s">
        <v>106</v>
      </c>
      <c r="C6" s="154" t="s">
        <v>116</v>
      </c>
      <c r="D6" s="156" t="s">
        <v>105</v>
      </c>
      <c r="E6" s="157"/>
      <c r="F6" s="156" t="s">
        <v>38</v>
      </c>
      <c r="G6" s="157"/>
      <c r="H6" s="156" t="s">
        <v>39</v>
      </c>
      <c r="I6" s="157" t="s">
        <v>104</v>
      </c>
    </row>
    <row r="7" spans="1:15" s="30" customFormat="1" ht="22.5" customHeight="1" x14ac:dyDescent="0.25">
      <c r="A7" s="151"/>
      <c r="B7" s="153"/>
      <c r="C7" s="155"/>
      <c r="D7" s="38" t="s">
        <v>87</v>
      </c>
      <c r="E7" s="38" t="s">
        <v>86</v>
      </c>
      <c r="F7" s="38" t="s">
        <v>87</v>
      </c>
      <c r="G7" s="38" t="s">
        <v>86</v>
      </c>
      <c r="H7" s="38" t="s">
        <v>87</v>
      </c>
      <c r="I7" s="38" t="s">
        <v>86</v>
      </c>
    </row>
    <row r="8" spans="1:15" s="37" customFormat="1" ht="20.25" customHeight="1" x14ac:dyDescent="0.25">
      <c r="A8" s="33">
        <v>1</v>
      </c>
      <c r="B8" s="69" t="s">
        <v>103</v>
      </c>
      <c r="C8" s="74">
        <f>F8+H8+D8</f>
        <v>112</v>
      </c>
      <c r="D8" s="52">
        <v>40</v>
      </c>
      <c r="E8" s="51">
        <f>D8/C8*100</f>
        <v>35.714285714285715</v>
      </c>
      <c r="F8" s="52">
        <v>64</v>
      </c>
      <c r="G8" s="51">
        <f>F8/C8*100</f>
        <v>57.142857142857139</v>
      </c>
      <c r="H8" s="52">
        <v>8</v>
      </c>
      <c r="I8" s="51">
        <f>H8/C8*100</f>
        <v>7.1428571428571423</v>
      </c>
    </row>
    <row r="9" spans="1:15" s="37" customFormat="1" ht="20.25" customHeight="1" x14ac:dyDescent="0.25">
      <c r="A9" s="33">
        <v>2</v>
      </c>
      <c r="B9" s="69" t="s">
        <v>102</v>
      </c>
      <c r="C9" s="74">
        <f t="shared" ref="C9:C19" si="0">F9+H9+D9</f>
        <v>112</v>
      </c>
      <c r="D9" s="52">
        <v>49</v>
      </c>
      <c r="E9" s="51">
        <f t="shared" ref="E9:E19" si="1">D9/C9*100</f>
        <v>43.75</v>
      </c>
      <c r="F9" s="52">
        <v>56</v>
      </c>
      <c r="G9" s="51">
        <f t="shared" ref="G9:G19" si="2">F9/C9*100</f>
        <v>50</v>
      </c>
      <c r="H9" s="52">
        <v>7</v>
      </c>
      <c r="I9" s="51">
        <f t="shared" ref="I9:I19" si="3">H9/C9*100</f>
        <v>6.25</v>
      </c>
    </row>
    <row r="10" spans="1:15" s="37" customFormat="1" ht="20.25" customHeight="1" x14ac:dyDescent="0.25">
      <c r="A10" s="33">
        <v>3</v>
      </c>
      <c r="B10" s="69" t="s">
        <v>101</v>
      </c>
      <c r="C10" s="74"/>
      <c r="D10" s="52"/>
      <c r="E10" s="51"/>
      <c r="F10" s="52"/>
      <c r="G10" s="51"/>
      <c r="H10" s="52"/>
      <c r="I10" s="51"/>
    </row>
    <row r="11" spans="1:15" s="37" customFormat="1" ht="20.25" customHeight="1" x14ac:dyDescent="0.25">
      <c r="A11" s="33">
        <v>4</v>
      </c>
      <c r="B11" s="69" t="s">
        <v>159</v>
      </c>
      <c r="C11" s="74"/>
      <c r="D11" s="52"/>
      <c r="E11" s="51"/>
      <c r="F11" s="52"/>
      <c r="G11" s="51"/>
      <c r="H11" s="52"/>
      <c r="I11" s="51"/>
    </row>
    <row r="12" spans="1:15" s="37" customFormat="1" ht="20.25" customHeight="1" x14ac:dyDescent="0.25">
      <c r="A12" s="33">
        <v>5</v>
      </c>
      <c r="B12" s="69" t="s">
        <v>160</v>
      </c>
      <c r="C12" s="74"/>
      <c r="D12" s="52"/>
      <c r="E12" s="51"/>
      <c r="F12" s="52"/>
      <c r="G12" s="51"/>
      <c r="H12" s="52"/>
      <c r="I12" s="51"/>
    </row>
    <row r="13" spans="1:15" s="37" customFormat="1" ht="20.25" customHeight="1" x14ac:dyDescent="0.25">
      <c r="A13" s="33">
        <v>6</v>
      </c>
      <c r="B13" s="69" t="s">
        <v>97</v>
      </c>
      <c r="C13" s="74"/>
      <c r="D13" s="52"/>
      <c r="E13" s="51"/>
      <c r="F13" s="52"/>
      <c r="G13" s="51"/>
      <c r="H13" s="52"/>
      <c r="I13" s="51"/>
    </row>
    <row r="14" spans="1:15" s="37" customFormat="1" ht="20.25" customHeight="1" x14ac:dyDescent="0.25">
      <c r="A14" s="33">
        <v>7</v>
      </c>
      <c r="B14" s="69" t="s">
        <v>98</v>
      </c>
      <c r="C14" s="74">
        <f t="shared" si="0"/>
        <v>112</v>
      </c>
      <c r="D14" s="52">
        <v>32</v>
      </c>
      <c r="E14" s="51">
        <f t="shared" si="1"/>
        <v>28.571428571428569</v>
      </c>
      <c r="F14" s="52">
        <v>80</v>
      </c>
      <c r="G14" s="51">
        <f t="shared" si="2"/>
        <v>71.428571428571431</v>
      </c>
      <c r="H14" s="52">
        <v>0</v>
      </c>
      <c r="I14" s="51">
        <f t="shared" si="3"/>
        <v>0</v>
      </c>
    </row>
    <row r="15" spans="1:15" s="37" customFormat="1" ht="20.25" customHeight="1" x14ac:dyDescent="0.25">
      <c r="A15" s="33">
        <v>8</v>
      </c>
      <c r="B15" s="69" t="s">
        <v>96</v>
      </c>
      <c r="C15" s="74">
        <f t="shared" si="0"/>
        <v>112</v>
      </c>
      <c r="D15" s="52">
        <v>36</v>
      </c>
      <c r="E15" s="51">
        <f t="shared" si="1"/>
        <v>32.142857142857146</v>
      </c>
      <c r="F15" s="52">
        <v>76</v>
      </c>
      <c r="G15" s="51">
        <f t="shared" si="2"/>
        <v>67.857142857142861</v>
      </c>
      <c r="H15" s="52">
        <v>0</v>
      </c>
      <c r="I15" s="51">
        <f t="shared" si="3"/>
        <v>0</v>
      </c>
    </row>
    <row r="16" spans="1:15" s="37" customFormat="1" ht="20.25" customHeight="1" x14ac:dyDescent="0.25">
      <c r="A16" s="33">
        <v>9</v>
      </c>
      <c r="B16" s="69" t="s">
        <v>161</v>
      </c>
      <c r="C16" s="74">
        <f t="shared" si="0"/>
        <v>112</v>
      </c>
      <c r="D16" s="52">
        <v>45</v>
      </c>
      <c r="E16" s="51">
        <f t="shared" si="1"/>
        <v>40.178571428571431</v>
      </c>
      <c r="F16" s="52">
        <v>67</v>
      </c>
      <c r="G16" s="51">
        <f t="shared" si="2"/>
        <v>59.821428571428569</v>
      </c>
      <c r="H16" s="52">
        <v>0</v>
      </c>
      <c r="I16" s="51">
        <f t="shared" si="3"/>
        <v>0</v>
      </c>
    </row>
    <row r="17" spans="1:9" s="37" customFormat="1" ht="20.25" customHeight="1" x14ac:dyDescent="0.25">
      <c r="A17" s="33">
        <v>10</v>
      </c>
      <c r="B17" s="69" t="s">
        <v>100</v>
      </c>
      <c r="C17" s="74">
        <f t="shared" si="0"/>
        <v>112</v>
      </c>
      <c r="D17" s="52">
        <v>24</v>
      </c>
      <c r="E17" s="51">
        <f t="shared" si="1"/>
        <v>21.428571428571427</v>
      </c>
      <c r="F17" s="52">
        <v>88</v>
      </c>
      <c r="G17" s="51">
        <f t="shared" si="2"/>
        <v>78.571428571428569</v>
      </c>
      <c r="H17" s="52">
        <v>0</v>
      </c>
      <c r="I17" s="51">
        <f t="shared" si="3"/>
        <v>0</v>
      </c>
    </row>
    <row r="18" spans="1:9" s="37" customFormat="1" ht="20.25" customHeight="1" x14ac:dyDescent="0.25">
      <c r="A18" s="33">
        <v>11</v>
      </c>
      <c r="B18" s="69" t="s">
        <v>99</v>
      </c>
      <c r="C18" s="74">
        <f t="shared" si="0"/>
        <v>112</v>
      </c>
      <c r="D18" s="52">
        <v>42</v>
      </c>
      <c r="E18" s="51">
        <f t="shared" si="1"/>
        <v>37.5</v>
      </c>
      <c r="F18" s="52">
        <v>70</v>
      </c>
      <c r="G18" s="51">
        <f t="shared" si="2"/>
        <v>62.5</v>
      </c>
      <c r="H18" s="52">
        <v>0</v>
      </c>
      <c r="I18" s="51">
        <f t="shared" si="3"/>
        <v>0</v>
      </c>
    </row>
    <row r="19" spans="1:9" s="30" customFormat="1" ht="20.25" customHeight="1" x14ac:dyDescent="0.25">
      <c r="A19" s="33">
        <v>12</v>
      </c>
      <c r="B19" s="69" t="s">
        <v>196</v>
      </c>
      <c r="C19" s="74">
        <f>D19+F19+H19</f>
        <v>112</v>
      </c>
      <c r="D19" s="251">
        <v>54</v>
      </c>
      <c r="E19" s="51">
        <f t="shared" si="1"/>
        <v>48.214285714285715</v>
      </c>
      <c r="F19" s="252">
        <v>58</v>
      </c>
      <c r="G19" s="51">
        <f>F19/C19*100</f>
        <v>51.785714285714292</v>
      </c>
      <c r="H19" s="253">
        <v>0</v>
      </c>
      <c r="I19" s="51">
        <f>H19/C19*100</f>
        <v>0</v>
      </c>
    </row>
    <row r="20" spans="1:9" s="30" customFormat="1" ht="20.25" customHeight="1" x14ac:dyDescent="0.25">
      <c r="A20" s="36"/>
      <c r="C20" s="72"/>
      <c r="D20" s="35"/>
      <c r="E20" s="34"/>
      <c r="F20" s="35"/>
      <c r="G20" s="34"/>
      <c r="H20" s="35"/>
      <c r="I20" s="34"/>
    </row>
    <row r="21" spans="1:9" s="30" customFormat="1" ht="14.25" customHeight="1" x14ac:dyDescent="0.25">
      <c r="A21" s="32" t="s">
        <v>95</v>
      </c>
      <c r="C21" s="72"/>
    </row>
    <row r="22" spans="1:9" s="30" customFormat="1" ht="16.5" x14ac:dyDescent="0.25">
      <c r="A22" s="158" t="s">
        <v>94</v>
      </c>
      <c r="B22" s="159"/>
      <c r="C22" s="154" t="s">
        <v>116</v>
      </c>
      <c r="D22" s="156" t="s">
        <v>23</v>
      </c>
      <c r="E22" s="157"/>
      <c r="F22" s="156" t="s">
        <v>18</v>
      </c>
      <c r="G22" s="157"/>
      <c r="H22" s="156" t="s">
        <v>90</v>
      </c>
      <c r="I22" s="157"/>
    </row>
    <row r="23" spans="1:9" s="30" customFormat="1" ht="20.25" customHeight="1" x14ac:dyDescent="0.25">
      <c r="A23" s="160"/>
      <c r="B23" s="161"/>
      <c r="C23" s="155"/>
      <c r="D23" s="33" t="s">
        <v>87</v>
      </c>
      <c r="E23" s="33" t="s">
        <v>86</v>
      </c>
      <c r="F23" s="33" t="s">
        <v>87</v>
      </c>
      <c r="G23" s="33" t="s">
        <v>86</v>
      </c>
      <c r="H23" s="33" t="s">
        <v>87</v>
      </c>
      <c r="I23" s="33" t="s">
        <v>86</v>
      </c>
    </row>
    <row r="24" spans="1:9" s="30" customFormat="1" ht="20.25" customHeight="1" x14ac:dyDescent="0.25">
      <c r="A24" s="248" t="s">
        <v>183</v>
      </c>
      <c r="B24" s="248"/>
      <c r="C24" s="245">
        <f>D24+F24+H24</f>
        <v>112</v>
      </c>
      <c r="D24" s="81">
        <v>64</v>
      </c>
      <c r="E24" s="246">
        <f t="shared" ref="E24:E31" si="4">D24/C24*100</f>
        <v>57.142857142857139</v>
      </c>
      <c r="F24" s="81">
        <v>48</v>
      </c>
      <c r="G24" s="246">
        <f>F24/C24*100</f>
        <v>42.857142857142854</v>
      </c>
      <c r="H24" s="69">
        <v>0</v>
      </c>
      <c r="I24" s="246">
        <f>H24/C24*100</f>
        <v>0</v>
      </c>
    </row>
    <row r="25" spans="1:9" s="30" customFormat="1" ht="20.25" customHeight="1" x14ac:dyDescent="0.25">
      <c r="A25" s="248" t="s">
        <v>184</v>
      </c>
      <c r="B25" s="248"/>
      <c r="C25" s="245">
        <f>D25+F25+H25</f>
        <v>112</v>
      </c>
      <c r="D25" s="81">
        <v>64</v>
      </c>
      <c r="E25" s="246">
        <f>D25/C25*100</f>
        <v>57.142857142857139</v>
      </c>
      <c r="F25" s="81">
        <v>48</v>
      </c>
      <c r="G25" s="246">
        <f>F25/C25*100</f>
        <v>42.857142857142854</v>
      </c>
      <c r="H25" s="69">
        <v>0</v>
      </c>
      <c r="I25" s="246">
        <f>H25/C25*100</f>
        <v>0</v>
      </c>
    </row>
    <row r="26" spans="1:9" s="30" customFormat="1" ht="20.25" customHeight="1" x14ac:dyDescent="0.25">
      <c r="A26" s="249" t="s">
        <v>185</v>
      </c>
      <c r="B26" s="249"/>
      <c r="C26" s="245">
        <f>D26+F26+H26</f>
        <v>112</v>
      </c>
      <c r="D26" s="81">
        <v>64</v>
      </c>
      <c r="E26" s="246">
        <f t="shared" si="4"/>
        <v>57.142857142857139</v>
      </c>
      <c r="F26" s="81">
        <v>48</v>
      </c>
      <c r="G26" s="246">
        <f>F26/C26*100</f>
        <v>42.857142857142854</v>
      </c>
      <c r="H26" s="69">
        <v>0</v>
      </c>
      <c r="I26" s="246">
        <f>H26/C26*100</f>
        <v>0</v>
      </c>
    </row>
    <row r="27" spans="1:9" ht="18.75" x14ac:dyDescent="0.25">
      <c r="A27" s="248" t="s">
        <v>186</v>
      </c>
      <c r="B27" s="248"/>
      <c r="C27" s="245">
        <f>D27+F27+H27</f>
        <v>112</v>
      </c>
      <c r="D27" s="81">
        <v>64</v>
      </c>
      <c r="E27" s="246">
        <f t="shared" si="4"/>
        <v>57.142857142857139</v>
      </c>
      <c r="F27" s="81">
        <v>48</v>
      </c>
      <c r="G27" s="246">
        <f>F27/C27*100</f>
        <v>42.857142857142854</v>
      </c>
      <c r="H27" s="69">
        <v>0</v>
      </c>
      <c r="I27" s="246">
        <f>H27/C27*100</f>
        <v>0</v>
      </c>
    </row>
    <row r="28" spans="1:9" ht="18.75" x14ac:dyDescent="0.25">
      <c r="A28" s="248" t="s">
        <v>187</v>
      </c>
      <c r="B28" s="248"/>
      <c r="C28" s="245">
        <f>D28+F28+H28</f>
        <v>112</v>
      </c>
      <c r="D28" s="81">
        <v>64</v>
      </c>
      <c r="E28" s="246">
        <f t="shared" si="4"/>
        <v>57.142857142857139</v>
      </c>
      <c r="F28" s="81">
        <v>48</v>
      </c>
      <c r="G28" s="246">
        <f>F28/C28*100</f>
        <v>42.857142857142854</v>
      </c>
      <c r="H28" s="69">
        <v>0</v>
      </c>
      <c r="I28" s="246">
        <f>H28/C28*100</f>
        <v>0</v>
      </c>
    </row>
    <row r="29" spans="1:9" ht="18.75" x14ac:dyDescent="0.25">
      <c r="A29" s="248" t="s">
        <v>101</v>
      </c>
      <c r="B29" s="248"/>
      <c r="C29" s="245">
        <f>D29+F29+H29</f>
        <v>112</v>
      </c>
      <c r="D29" s="81">
        <v>64</v>
      </c>
      <c r="E29" s="246">
        <f t="shared" si="4"/>
        <v>57.142857142857139</v>
      </c>
      <c r="F29" s="81">
        <v>48</v>
      </c>
      <c r="G29" s="246">
        <f>F29/C29*100</f>
        <v>42.857142857142854</v>
      </c>
      <c r="H29" s="69">
        <v>0</v>
      </c>
      <c r="I29" s="246">
        <f>H29/C29*100</f>
        <v>0</v>
      </c>
    </row>
    <row r="30" spans="1:9" ht="18.75" x14ac:dyDescent="0.25">
      <c r="A30" s="250" t="s">
        <v>188</v>
      </c>
      <c r="B30" s="250"/>
      <c r="C30" s="245">
        <f>D30+F30+H30</f>
        <v>112</v>
      </c>
      <c r="D30" s="81">
        <v>64</v>
      </c>
      <c r="E30" s="246">
        <f t="shared" si="4"/>
        <v>57.142857142857139</v>
      </c>
      <c r="F30" s="81">
        <v>48</v>
      </c>
      <c r="G30" s="246">
        <f>F30/C30*100</f>
        <v>42.857142857142854</v>
      </c>
      <c r="H30" s="69">
        <v>0</v>
      </c>
      <c r="I30" s="246">
        <f>H30/C30*100</f>
        <v>0</v>
      </c>
    </row>
    <row r="31" spans="1:9" ht="18.75" x14ac:dyDescent="0.25">
      <c r="A31" s="250" t="s">
        <v>189</v>
      </c>
      <c r="B31" s="250"/>
      <c r="C31" s="245">
        <f>D31+F31+H31</f>
        <v>112</v>
      </c>
      <c r="D31" s="81">
        <v>64</v>
      </c>
      <c r="E31" s="246">
        <f t="shared" si="4"/>
        <v>57.142857142857139</v>
      </c>
      <c r="F31" s="81">
        <v>48</v>
      </c>
      <c r="G31" s="246">
        <f>F31/C31*100</f>
        <v>42.857142857142854</v>
      </c>
      <c r="H31" s="69">
        <v>0</v>
      </c>
      <c r="I31" s="246">
        <f>H31/C31*100</f>
        <v>0</v>
      </c>
    </row>
    <row r="32" spans="1:9" s="30" customFormat="1" ht="20.25" customHeight="1" x14ac:dyDescent="0.25">
      <c r="C32" s="72"/>
    </row>
    <row r="33" spans="1:9" s="30" customFormat="1" ht="16.5" x14ac:dyDescent="0.25">
      <c r="A33" s="32" t="s">
        <v>92</v>
      </c>
      <c r="C33" s="72"/>
    </row>
    <row r="34" spans="1:9" s="30" customFormat="1" ht="16.5" x14ac:dyDescent="0.25">
      <c r="A34" s="158" t="s">
        <v>91</v>
      </c>
      <c r="B34" s="159"/>
      <c r="C34" s="154" t="s">
        <v>116</v>
      </c>
      <c r="D34" s="156" t="s">
        <v>23</v>
      </c>
      <c r="E34" s="157"/>
      <c r="F34" s="156" t="s">
        <v>18</v>
      </c>
      <c r="G34" s="157"/>
      <c r="H34" s="156" t="s">
        <v>90</v>
      </c>
      <c r="I34" s="157"/>
    </row>
    <row r="35" spans="1:9" s="30" customFormat="1" ht="20.25" customHeight="1" x14ac:dyDescent="0.25">
      <c r="A35" s="160"/>
      <c r="B35" s="161"/>
      <c r="C35" s="155"/>
      <c r="D35" s="33" t="s">
        <v>87</v>
      </c>
      <c r="E35" s="33" t="s">
        <v>86</v>
      </c>
      <c r="F35" s="33" t="s">
        <v>87</v>
      </c>
      <c r="G35" s="33" t="s">
        <v>86</v>
      </c>
      <c r="H35" s="33" t="s">
        <v>87</v>
      </c>
      <c r="I35" s="33" t="s">
        <v>86</v>
      </c>
    </row>
    <row r="36" spans="1:9" s="30" customFormat="1" ht="20.25" customHeight="1" x14ac:dyDescent="0.25">
      <c r="A36" s="250" t="s">
        <v>191</v>
      </c>
      <c r="B36" s="250"/>
      <c r="C36" s="245">
        <f>D36+F36+H36</f>
        <v>112</v>
      </c>
      <c r="D36" s="81">
        <v>64</v>
      </c>
      <c r="E36" s="246">
        <f t="shared" ref="E36:E40" si="5">D36/C36*100</f>
        <v>57.142857142857139</v>
      </c>
      <c r="F36" s="81">
        <v>48</v>
      </c>
      <c r="G36" s="246">
        <f>F36/C36*100</f>
        <v>42.857142857142854</v>
      </c>
      <c r="H36" s="69">
        <v>0</v>
      </c>
      <c r="I36" s="246">
        <f>H36/C36*100</f>
        <v>0</v>
      </c>
    </row>
    <row r="37" spans="1:9" s="30" customFormat="1" ht="20.25" customHeight="1" x14ac:dyDescent="0.25">
      <c r="A37" s="250" t="s">
        <v>192</v>
      </c>
      <c r="B37" s="250"/>
      <c r="C37" s="245">
        <f>D37+F37+H37</f>
        <v>112</v>
      </c>
      <c r="D37" s="81">
        <v>64</v>
      </c>
      <c r="E37" s="246">
        <f t="shared" si="5"/>
        <v>57.142857142857139</v>
      </c>
      <c r="F37" s="81">
        <v>48</v>
      </c>
      <c r="G37" s="246">
        <f>F37/C37*100</f>
        <v>42.857142857142854</v>
      </c>
      <c r="H37" s="69">
        <v>0</v>
      </c>
      <c r="I37" s="246">
        <f>H37/C37*100</f>
        <v>0</v>
      </c>
    </row>
    <row r="38" spans="1:9" s="30" customFormat="1" ht="20.25" customHeight="1" x14ac:dyDescent="0.25">
      <c r="A38" s="250" t="s">
        <v>193</v>
      </c>
      <c r="B38" s="250"/>
      <c r="C38" s="245">
        <f>D38+F38+H38</f>
        <v>112</v>
      </c>
      <c r="D38" s="81">
        <v>64</v>
      </c>
      <c r="E38" s="246">
        <f t="shared" si="5"/>
        <v>57.142857142857139</v>
      </c>
      <c r="F38" s="81">
        <v>48</v>
      </c>
      <c r="G38" s="246">
        <f>F38/C38*100</f>
        <v>42.857142857142854</v>
      </c>
      <c r="H38" s="69">
        <v>0</v>
      </c>
      <c r="I38" s="246">
        <f>H38/C38*100</f>
        <v>0</v>
      </c>
    </row>
    <row r="39" spans="1:9" s="30" customFormat="1" ht="20.25" customHeight="1" x14ac:dyDescent="0.25">
      <c r="A39" s="250" t="s">
        <v>194</v>
      </c>
      <c r="B39" s="250"/>
      <c r="C39" s="245">
        <f>D39+F39+H39</f>
        <v>112</v>
      </c>
      <c r="D39" s="81">
        <v>64</v>
      </c>
      <c r="E39" s="246">
        <f t="shared" si="5"/>
        <v>57.142857142857139</v>
      </c>
      <c r="F39" s="81">
        <v>48</v>
      </c>
      <c r="G39" s="246">
        <f>F39/C39*100</f>
        <v>42.857142857142854</v>
      </c>
      <c r="H39" s="69">
        <v>0</v>
      </c>
      <c r="I39" s="246">
        <f>H39/C39*100</f>
        <v>0</v>
      </c>
    </row>
    <row r="40" spans="1:9" s="30" customFormat="1" ht="20.25" customHeight="1" x14ac:dyDescent="0.25">
      <c r="A40" s="250" t="s">
        <v>195</v>
      </c>
      <c r="B40" s="250"/>
      <c r="C40" s="245">
        <f>D40+F40+H40</f>
        <v>112</v>
      </c>
      <c r="D40" s="81">
        <v>64</v>
      </c>
      <c r="E40" s="246">
        <f t="shared" si="5"/>
        <v>57.142857142857139</v>
      </c>
      <c r="F40" s="81">
        <v>48</v>
      </c>
      <c r="G40" s="246">
        <f>F40/C40*100</f>
        <v>42.857142857142854</v>
      </c>
      <c r="H40" s="69">
        <v>0</v>
      </c>
      <c r="I40" s="246">
        <f>H40/C40*100</f>
        <v>0</v>
      </c>
    </row>
    <row r="41" spans="1:9" x14ac:dyDescent="0.25">
      <c r="A41" s="21"/>
    </row>
  </sheetData>
  <mergeCells count="32">
    <mergeCell ref="A39:B39"/>
    <mergeCell ref="A40:B40"/>
    <mergeCell ref="A30:B30"/>
    <mergeCell ref="A31:B31"/>
    <mergeCell ref="A36:B36"/>
    <mergeCell ref="A37:B37"/>
    <mergeCell ref="A38:B38"/>
    <mergeCell ref="A25:B25"/>
    <mergeCell ref="A26:B26"/>
    <mergeCell ref="A27:B27"/>
    <mergeCell ref="A28:B28"/>
    <mergeCell ref="A29:B29"/>
    <mergeCell ref="H34:I34"/>
    <mergeCell ref="A34:B35"/>
    <mergeCell ref="C34:C35"/>
    <mergeCell ref="D34:E34"/>
    <mergeCell ref="F34:G34"/>
    <mergeCell ref="A24:B24"/>
    <mergeCell ref="A3:I3"/>
    <mergeCell ref="A4:I4"/>
    <mergeCell ref="A5:I5"/>
    <mergeCell ref="A6:A7"/>
    <mergeCell ref="B6:B7"/>
    <mergeCell ref="C6:C7"/>
    <mergeCell ref="D6:E6"/>
    <mergeCell ref="F6:G6"/>
    <mergeCell ref="H6:I6"/>
    <mergeCell ref="A22:B23"/>
    <mergeCell ref="C22:C23"/>
    <mergeCell ref="D22:E22"/>
    <mergeCell ref="F22:G22"/>
    <mergeCell ref="H22:I22"/>
  </mergeCells>
  <pageMargins left="0.70866141732283472" right="0.35433070866141736" top="0.27559055118110237" bottom="0.23622047244094491" header="0.27559055118110237" footer="0.23622047244094491"/>
  <pageSetup paperSize="9" scale="95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A16" zoomScale="85" zoomScaleNormal="85" zoomScaleSheetLayoutView="100" zoomScalePageLayoutView="85" workbookViewId="0">
      <selection activeCell="F35" sqref="F35"/>
    </sheetView>
  </sheetViews>
  <sheetFormatPr defaultRowHeight="15.75" x14ac:dyDescent="0.25"/>
  <cols>
    <col min="1" max="1" width="3.875" customWidth="1"/>
    <col min="2" max="2" width="25" customWidth="1"/>
    <col min="3" max="3" width="7" customWidth="1"/>
    <col min="4" max="9" width="9.625" customWidth="1"/>
    <col min="10" max="10" width="8" customWidth="1"/>
    <col min="11" max="11" width="6.875" customWidth="1"/>
    <col min="12" max="12" width="8" customWidth="1"/>
    <col min="13" max="13" width="6.875" customWidth="1"/>
    <col min="14" max="14" width="8" customWidth="1"/>
    <col min="15" max="15" width="6.875" customWidth="1"/>
  </cols>
  <sheetData>
    <row r="1" spans="1:15" x14ac:dyDescent="0.25">
      <c r="A1" s="41" t="s">
        <v>138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x14ac:dyDescent="0.25">
      <c r="A2" s="16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x14ac:dyDescent="0.25">
      <c r="A3" s="127" t="s">
        <v>165</v>
      </c>
      <c r="B3" s="127"/>
      <c r="C3" s="127"/>
      <c r="D3" s="127"/>
      <c r="E3" s="127"/>
      <c r="F3" s="127"/>
      <c r="G3" s="127"/>
      <c r="H3" s="127"/>
      <c r="I3" s="127"/>
      <c r="J3" s="40"/>
      <c r="K3" s="40"/>
      <c r="L3" s="40"/>
      <c r="M3" s="40"/>
      <c r="N3" s="40"/>
      <c r="O3" s="40"/>
    </row>
    <row r="4" spans="1:15" x14ac:dyDescent="0.25">
      <c r="A4" s="127" t="s">
        <v>117</v>
      </c>
      <c r="B4" s="127"/>
      <c r="C4" s="127"/>
      <c r="D4" s="127"/>
      <c r="E4" s="127"/>
      <c r="F4" s="127"/>
      <c r="G4" s="127"/>
      <c r="H4" s="127"/>
      <c r="I4" s="127"/>
      <c r="J4" s="40"/>
      <c r="K4" s="40"/>
      <c r="L4" s="40"/>
      <c r="M4" s="40"/>
      <c r="N4" s="40"/>
      <c r="O4" s="40"/>
    </row>
    <row r="5" spans="1:15" ht="16.5" x14ac:dyDescent="0.25">
      <c r="A5" s="149" t="s">
        <v>108</v>
      </c>
      <c r="B5" s="149"/>
      <c r="C5" s="149"/>
      <c r="D5" s="149"/>
      <c r="E5" s="149"/>
      <c r="F5" s="149"/>
      <c r="G5" s="149"/>
      <c r="H5" s="149"/>
      <c r="I5" s="149"/>
      <c r="J5" s="39"/>
      <c r="K5" s="39"/>
      <c r="L5" s="39"/>
      <c r="M5" s="39"/>
      <c r="N5" s="39"/>
      <c r="O5" s="39"/>
    </row>
    <row r="6" spans="1:15" s="30" customFormat="1" ht="31.5" customHeight="1" x14ac:dyDescent="0.25">
      <c r="A6" s="150" t="s">
        <v>0</v>
      </c>
      <c r="B6" s="152" t="s">
        <v>106</v>
      </c>
      <c r="C6" s="162" t="s">
        <v>116</v>
      </c>
      <c r="D6" s="156" t="s">
        <v>105</v>
      </c>
      <c r="E6" s="157"/>
      <c r="F6" s="156" t="s">
        <v>38</v>
      </c>
      <c r="G6" s="157"/>
      <c r="H6" s="156" t="s">
        <v>39</v>
      </c>
      <c r="I6" s="157" t="s">
        <v>104</v>
      </c>
    </row>
    <row r="7" spans="1:15" s="30" customFormat="1" ht="22.5" customHeight="1" x14ac:dyDescent="0.25">
      <c r="A7" s="151"/>
      <c r="B7" s="153"/>
      <c r="C7" s="163"/>
      <c r="D7" s="38" t="s">
        <v>87</v>
      </c>
      <c r="E7" s="38" t="s">
        <v>86</v>
      </c>
      <c r="F7" s="38" t="s">
        <v>87</v>
      </c>
      <c r="G7" s="38" t="s">
        <v>86</v>
      </c>
      <c r="H7" s="38" t="s">
        <v>87</v>
      </c>
      <c r="I7" s="38" t="s">
        <v>86</v>
      </c>
    </row>
    <row r="8" spans="1:15" s="37" customFormat="1" ht="20.25" customHeight="1" x14ac:dyDescent="0.25">
      <c r="A8" s="33">
        <v>1</v>
      </c>
      <c r="B8" s="69" t="s">
        <v>103</v>
      </c>
      <c r="C8" s="74">
        <f>H8+F8+D8</f>
        <v>120</v>
      </c>
      <c r="D8" s="52">
        <v>45</v>
      </c>
      <c r="E8" s="51">
        <f>D8/C8*100</f>
        <v>37.5</v>
      </c>
      <c r="F8" s="52">
        <v>68</v>
      </c>
      <c r="G8" s="51">
        <f>F8/C8*100</f>
        <v>56.666666666666664</v>
      </c>
      <c r="H8" s="52">
        <v>7</v>
      </c>
      <c r="I8" s="51">
        <f>H8/C8*100</f>
        <v>5.833333333333333</v>
      </c>
    </row>
    <row r="9" spans="1:15" s="37" customFormat="1" ht="20.25" customHeight="1" x14ac:dyDescent="0.25">
      <c r="A9" s="33">
        <v>2</v>
      </c>
      <c r="B9" s="69" t="s">
        <v>102</v>
      </c>
      <c r="C9" s="74">
        <f t="shared" ref="C9:C19" si="0">H9+F9+D9</f>
        <v>120</v>
      </c>
      <c r="D9" s="52">
        <v>55</v>
      </c>
      <c r="E9" s="51">
        <f t="shared" ref="E9:E19" si="1">D9/C9*100</f>
        <v>45.833333333333329</v>
      </c>
      <c r="F9" s="52">
        <v>58</v>
      </c>
      <c r="G9" s="51">
        <f t="shared" ref="G9:G19" si="2">F9/C9*100</f>
        <v>48.333333333333336</v>
      </c>
      <c r="H9" s="52">
        <v>7</v>
      </c>
      <c r="I9" s="51">
        <f t="shared" ref="I9:I19" si="3">H9/C9*100</f>
        <v>5.833333333333333</v>
      </c>
    </row>
    <row r="10" spans="1:15" s="37" customFormat="1" ht="20.25" customHeight="1" x14ac:dyDescent="0.25">
      <c r="A10" s="33">
        <v>3</v>
      </c>
      <c r="B10" s="69" t="s">
        <v>101</v>
      </c>
      <c r="C10" s="74"/>
      <c r="D10" s="52"/>
      <c r="E10" s="51"/>
      <c r="F10" s="52"/>
      <c r="G10" s="51"/>
      <c r="H10" s="52"/>
      <c r="I10" s="51"/>
    </row>
    <row r="11" spans="1:15" s="37" customFormat="1" ht="20.25" customHeight="1" x14ac:dyDescent="0.25">
      <c r="A11" s="33">
        <v>4</v>
      </c>
      <c r="B11" s="69" t="s">
        <v>159</v>
      </c>
      <c r="C11" s="74"/>
      <c r="D11" s="52"/>
      <c r="E11" s="51"/>
      <c r="F11" s="52"/>
      <c r="G11" s="51"/>
      <c r="H11" s="52"/>
      <c r="I11" s="51"/>
    </row>
    <row r="12" spans="1:15" s="37" customFormat="1" ht="20.25" customHeight="1" x14ac:dyDescent="0.25">
      <c r="A12" s="33">
        <v>5</v>
      </c>
      <c r="B12" s="69" t="s">
        <v>160</v>
      </c>
      <c r="C12" s="74"/>
      <c r="D12" s="52"/>
      <c r="E12" s="51"/>
      <c r="F12" s="52"/>
      <c r="G12" s="51"/>
      <c r="H12" s="52"/>
      <c r="I12" s="51"/>
    </row>
    <row r="13" spans="1:15" s="37" customFormat="1" ht="20.25" customHeight="1" x14ac:dyDescent="0.25">
      <c r="A13" s="33">
        <v>6</v>
      </c>
      <c r="B13" s="69" t="s">
        <v>97</v>
      </c>
      <c r="C13" s="74"/>
      <c r="D13" s="52"/>
      <c r="E13" s="51"/>
      <c r="F13" s="52"/>
      <c r="G13" s="51"/>
      <c r="H13" s="52"/>
      <c r="I13" s="51"/>
    </row>
    <row r="14" spans="1:15" s="37" customFormat="1" ht="20.25" customHeight="1" x14ac:dyDescent="0.25">
      <c r="A14" s="33">
        <v>7</v>
      </c>
      <c r="B14" s="69" t="s">
        <v>98</v>
      </c>
      <c r="C14" s="74">
        <f t="shared" si="0"/>
        <v>120</v>
      </c>
      <c r="D14" s="52">
        <v>28</v>
      </c>
      <c r="E14" s="51">
        <f t="shared" si="1"/>
        <v>23.333333333333332</v>
      </c>
      <c r="F14" s="52">
        <v>92</v>
      </c>
      <c r="G14" s="51">
        <f t="shared" si="2"/>
        <v>76.666666666666671</v>
      </c>
      <c r="H14" s="52">
        <v>0</v>
      </c>
      <c r="I14" s="51">
        <f t="shared" si="3"/>
        <v>0</v>
      </c>
    </row>
    <row r="15" spans="1:15" s="37" customFormat="1" ht="20.25" customHeight="1" x14ac:dyDescent="0.25">
      <c r="A15" s="33">
        <v>8</v>
      </c>
      <c r="B15" s="69" t="s">
        <v>96</v>
      </c>
      <c r="C15" s="74">
        <f t="shared" si="0"/>
        <v>120</v>
      </c>
      <c r="D15" s="52">
        <v>52</v>
      </c>
      <c r="E15" s="51">
        <f t="shared" si="1"/>
        <v>43.333333333333336</v>
      </c>
      <c r="F15" s="52">
        <v>68</v>
      </c>
      <c r="G15" s="51">
        <f t="shared" si="2"/>
        <v>56.666666666666664</v>
      </c>
      <c r="H15" s="52">
        <v>0</v>
      </c>
      <c r="I15" s="51">
        <f t="shared" si="3"/>
        <v>0</v>
      </c>
    </row>
    <row r="16" spans="1:15" s="37" customFormat="1" ht="20.25" customHeight="1" x14ac:dyDescent="0.25">
      <c r="A16" s="33">
        <v>9</v>
      </c>
      <c r="B16" s="69" t="s">
        <v>161</v>
      </c>
      <c r="C16" s="74">
        <f t="shared" si="0"/>
        <v>120</v>
      </c>
      <c r="D16" s="52">
        <v>51</v>
      </c>
      <c r="E16" s="51">
        <f t="shared" si="1"/>
        <v>42.5</v>
      </c>
      <c r="F16" s="52">
        <v>69</v>
      </c>
      <c r="G16" s="51">
        <f t="shared" si="2"/>
        <v>57.499999999999993</v>
      </c>
      <c r="H16" s="52">
        <v>0</v>
      </c>
      <c r="I16" s="51">
        <f t="shared" si="3"/>
        <v>0</v>
      </c>
    </row>
    <row r="17" spans="1:9" s="37" customFormat="1" ht="20.25" customHeight="1" x14ac:dyDescent="0.25">
      <c r="A17" s="33">
        <v>10</v>
      </c>
      <c r="B17" s="69" t="s">
        <v>100</v>
      </c>
      <c r="C17" s="74">
        <f t="shared" si="0"/>
        <v>120</v>
      </c>
      <c r="D17" s="52">
        <v>28</v>
      </c>
      <c r="E17" s="51">
        <f t="shared" si="1"/>
        <v>23.333333333333332</v>
      </c>
      <c r="F17" s="52">
        <v>92</v>
      </c>
      <c r="G17" s="51">
        <f t="shared" si="2"/>
        <v>76.666666666666671</v>
      </c>
      <c r="H17" s="52">
        <v>0</v>
      </c>
      <c r="I17" s="51">
        <f t="shared" si="3"/>
        <v>0</v>
      </c>
    </row>
    <row r="18" spans="1:9" s="37" customFormat="1" ht="20.25" customHeight="1" x14ac:dyDescent="0.25">
      <c r="A18" s="33">
        <v>11</v>
      </c>
      <c r="B18" s="69" t="s">
        <v>99</v>
      </c>
      <c r="C18" s="74">
        <f t="shared" si="0"/>
        <v>120</v>
      </c>
      <c r="D18" s="52">
        <v>36</v>
      </c>
      <c r="E18" s="51">
        <f t="shared" si="1"/>
        <v>30</v>
      </c>
      <c r="F18" s="52">
        <v>84</v>
      </c>
      <c r="G18" s="51">
        <f>F18/C18*100</f>
        <v>70</v>
      </c>
      <c r="H18" s="52">
        <v>0</v>
      </c>
      <c r="I18" s="51">
        <f t="shared" si="3"/>
        <v>0</v>
      </c>
    </row>
    <row r="19" spans="1:9" s="30" customFormat="1" ht="20.25" customHeight="1" x14ac:dyDescent="0.25">
      <c r="A19" s="33">
        <v>12</v>
      </c>
      <c r="B19" s="69" t="s">
        <v>164</v>
      </c>
      <c r="C19" s="74">
        <f t="shared" si="0"/>
        <v>120</v>
      </c>
      <c r="D19" s="52">
        <v>37</v>
      </c>
      <c r="E19" s="51">
        <f t="shared" si="1"/>
        <v>30.833333333333336</v>
      </c>
      <c r="F19" s="52">
        <v>83</v>
      </c>
      <c r="G19" s="51">
        <f t="shared" si="2"/>
        <v>69.166666666666671</v>
      </c>
      <c r="H19" s="52">
        <v>0</v>
      </c>
      <c r="I19" s="51">
        <f t="shared" si="3"/>
        <v>0</v>
      </c>
    </row>
    <row r="20" spans="1:9" s="30" customFormat="1" ht="20.25" customHeight="1" x14ac:dyDescent="0.25">
      <c r="A20" s="36"/>
      <c r="D20" s="35"/>
      <c r="E20" s="34"/>
      <c r="F20" s="35"/>
      <c r="G20" s="34"/>
      <c r="H20" s="35"/>
      <c r="I20" s="34"/>
    </row>
    <row r="21" spans="1:9" s="30" customFormat="1" ht="14.25" customHeight="1" x14ac:dyDescent="0.25">
      <c r="A21" s="32" t="s">
        <v>95</v>
      </c>
    </row>
    <row r="22" spans="1:9" s="30" customFormat="1" ht="16.5" x14ac:dyDescent="0.25">
      <c r="A22" s="158" t="s">
        <v>94</v>
      </c>
      <c r="B22" s="159"/>
      <c r="C22" s="162" t="s">
        <v>116</v>
      </c>
      <c r="D22" s="156" t="s">
        <v>23</v>
      </c>
      <c r="E22" s="157"/>
      <c r="F22" s="156" t="s">
        <v>18</v>
      </c>
      <c r="G22" s="157"/>
      <c r="H22" s="156" t="s">
        <v>90</v>
      </c>
      <c r="I22" s="157"/>
    </row>
    <row r="23" spans="1:9" s="30" customFormat="1" ht="20.25" customHeight="1" x14ac:dyDescent="0.25">
      <c r="A23" s="160"/>
      <c r="B23" s="161"/>
      <c r="C23" s="163"/>
      <c r="D23" s="33" t="s">
        <v>87</v>
      </c>
      <c r="E23" s="33" t="s">
        <v>86</v>
      </c>
      <c r="F23" s="33" t="s">
        <v>87</v>
      </c>
      <c r="G23" s="33" t="s">
        <v>86</v>
      </c>
      <c r="H23" s="33" t="s">
        <v>87</v>
      </c>
      <c r="I23" s="33" t="s">
        <v>86</v>
      </c>
    </row>
    <row r="24" spans="1:9" s="30" customFormat="1" ht="20.25" customHeight="1" x14ac:dyDescent="0.25">
      <c r="A24" s="147" t="s">
        <v>63</v>
      </c>
      <c r="B24" s="148"/>
      <c r="C24" s="74">
        <f t="shared" ref="C24:C26" si="4">H24+F24+D24</f>
        <v>120</v>
      </c>
      <c r="D24" s="52">
        <v>64</v>
      </c>
      <c r="E24" s="51">
        <f>D24/C24*100</f>
        <v>53.333333333333336</v>
      </c>
      <c r="F24" s="52">
        <v>56</v>
      </c>
      <c r="G24" s="51">
        <f>F24/C24*100</f>
        <v>46.666666666666664</v>
      </c>
      <c r="H24" s="52">
        <v>0</v>
      </c>
      <c r="I24" s="51">
        <f>H24/C24*100</f>
        <v>0</v>
      </c>
    </row>
    <row r="25" spans="1:9" s="30" customFormat="1" ht="20.25" customHeight="1" x14ac:dyDescent="0.25">
      <c r="A25" s="147" t="s">
        <v>64</v>
      </c>
      <c r="B25" s="148"/>
      <c r="C25" s="74">
        <f t="shared" si="4"/>
        <v>120</v>
      </c>
      <c r="D25" s="52">
        <v>64</v>
      </c>
      <c r="E25" s="51">
        <f t="shared" ref="E25:E26" si="5">D25/C25*100</f>
        <v>53.333333333333336</v>
      </c>
      <c r="F25" s="52">
        <v>56</v>
      </c>
      <c r="G25" s="51">
        <f t="shared" ref="G25:G26" si="6">F25/C25*100</f>
        <v>46.666666666666664</v>
      </c>
      <c r="H25" s="52">
        <v>0</v>
      </c>
      <c r="I25" s="51">
        <f t="shared" ref="I25:I26" si="7">H25/C25*100</f>
        <v>0</v>
      </c>
    </row>
    <row r="26" spans="1:9" s="30" customFormat="1" ht="20.25" customHeight="1" x14ac:dyDescent="0.25">
      <c r="A26" s="147" t="s">
        <v>93</v>
      </c>
      <c r="B26" s="148"/>
      <c r="C26" s="74">
        <f t="shared" si="4"/>
        <v>120</v>
      </c>
      <c r="D26" s="52">
        <v>61</v>
      </c>
      <c r="E26" s="51">
        <f t="shared" si="5"/>
        <v>50.833333333333329</v>
      </c>
      <c r="F26" s="52">
        <v>59</v>
      </c>
      <c r="G26" s="51">
        <f t="shared" si="6"/>
        <v>49.166666666666664</v>
      </c>
      <c r="H26" s="52">
        <v>0</v>
      </c>
      <c r="I26" s="51">
        <f t="shared" si="7"/>
        <v>0</v>
      </c>
    </row>
    <row r="27" spans="1:9" s="30" customFormat="1" ht="20.25" customHeight="1" x14ac:dyDescent="0.25"/>
    <row r="28" spans="1:9" s="30" customFormat="1" ht="16.5" x14ac:dyDescent="0.25">
      <c r="A28" s="32" t="s">
        <v>92</v>
      </c>
    </row>
    <row r="29" spans="1:9" s="30" customFormat="1" ht="16.5" x14ac:dyDescent="0.25">
      <c r="A29" s="158" t="s">
        <v>91</v>
      </c>
      <c r="B29" s="159"/>
      <c r="C29" s="162" t="s">
        <v>116</v>
      </c>
      <c r="D29" s="156" t="s">
        <v>23</v>
      </c>
      <c r="E29" s="157"/>
      <c r="F29" s="156" t="s">
        <v>18</v>
      </c>
      <c r="G29" s="157"/>
      <c r="H29" s="156" t="s">
        <v>90</v>
      </c>
      <c r="I29" s="157"/>
    </row>
    <row r="30" spans="1:9" s="30" customFormat="1" ht="20.25" customHeight="1" x14ac:dyDescent="0.25">
      <c r="A30" s="160"/>
      <c r="B30" s="161"/>
      <c r="C30" s="163"/>
      <c r="D30" s="33" t="s">
        <v>87</v>
      </c>
      <c r="E30" s="33" t="s">
        <v>86</v>
      </c>
      <c r="F30" s="33" t="s">
        <v>87</v>
      </c>
      <c r="G30" s="33" t="s">
        <v>86</v>
      </c>
      <c r="H30" s="33" t="s">
        <v>87</v>
      </c>
      <c r="I30" s="33" t="s">
        <v>86</v>
      </c>
    </row>
    <row r="31" spans="1:9" s="30" customFormat="1" ht="20.25" customHeight="1" x14ac:dyDescent="0.25">
      <c r="A31" s="147" t="s">
        <v>89</v>
      </c>
      <c r="B31" s="148"/>
      <c r="C31" s="74">
        <f t="shared" ref="C31:C34" si="8">H31+F31+D31</f>
        <v>120</v>
      </c>
      <c r="D31" s="52">
        <v>64</v>
      </c>
      <c r="E31" s="51">
        <f>D31/C31*100</f>
        <v>53.333333333333336</v>
      </c>
      <c r="F31" s="52">
        <v>56</v>
      </c>
      <c r="G31" s="51">
        <f>F31/C31*100</f>
        <v>46.666666666666664</v>
      </c>
      <c r="H31" s="52">
        <v>0</v>
      </c>
      <c r="I31" s="51">
        <f t="shared" ref="I31:I34" si="9">H31/C31*100</f>
        <v>0</v>
      </c>
    </row>
    <row r="32" spans="1:9" s="30" customFormat="1" ht="20.25" customHeight="1" x14ac:dyDescent="0.25">
      <c r="A32" s="147" t="s">
        <v>70</v>
      </c>
      <c r="B32" s="148"/>
      <c r="C32" s="74">
        <f t="shared" si="8"/>
        <v>120</v>
      </c>
      <c r="D32" s="52">
        <v>67</v>
      </c>
      <c r="E32" s="51">
        <f t="shared" ref="E32:E34" si="10">D32/C32*100</f>
        <v>55.833333333333336</v>
      </c>
      <c r="F32" s="52">
        <v>53</v>
      </c>
      <c r="G32" s="51">
        <f t="shared" ref="G32:G34" si="11">F32/C32*100</f>
        <v>44.166666666666664</v>
      </c>
      <c r="H32" s="52">
        <v>0</v>
      </c>
      <c r="I32" s="51">
        <f t="shared" si="9"/>
        <v>0</v>
      </c>
    </row>
    <row r="33" spans="1:9" s="30" customFormat="1" ht="20.25" customHeight="1" x14ac:dyDescent="0.25">
      <c r="A33" s="147" t="s">
        <v>88</v>
      </c>
      <c r="B33" s="148"/>
      <c r="C33" s="74">
        <f t="shared" si="8"/>
        <v>120</v>
      </c>
      <c r="D33" s="52">
        <v>67</v>
      </c>
      <c r="E33" s="51">
        <f t="shared" si="10"/>
        <v>55.833333333333336</v>
      </c>
      <c r="F33" s="52">
        <v>53</v>
      </c>
      <c r="G33" s="51">
        <f t="shared" si="11"/>
        <v>44.166666666666664</v>
      </c>
      <c r="H33" s="52">
        <v>0</v>
      </c>
      <c r="I33" s="51">
        <f t="shared" si="9"/>
        <v>0</v>
      </c>
    </row>
    <row r="34" spans="1:9" s="30" customFormat="1" ht="20.25" customHeight="1" x14ac:dyDescent="0.25">
      <c r="A34" s="31" t="s">
        <v>72</v>
      </c>
      <c r="B34" s="31"/>
      <c r="C34" s="74">
        <f t="shared" si="8"/>
        <v>120</v>
      </c>
      <c r="D34" s="52">
        <v>67</v>
      </c>
      <c r="E34" s="51">
        <f t="shared" si="10"/>
        <v>55.833333333333336</v>
      </c>
      <c r="F34" s="52">
        <v>53</v>
      </c>
      <c r="G34" s="51">
        <f t="shared" si="11"/>
        <v>44.166666666666664</v>
      </c>
      <c r="H34" s="52">
        <v>0</v>
      </c>
      <c r="I34" s="51">
        <f t="shared" si="9"/>
        <v>0</v>
      </c>
    </row>
    <row r="35" spans="1:9" s="30" customFormat="1" ht="20.25" customHeight="1" x14ac:dyDescent="0.25"/>
    <row r="36" spans="1:9" x14ac:dyDescent="0.25">
      <c r="A36" s="21"/>
    </row>
  </sheetData>
  <mergeCells count="25">
    <mergeCell ref="H29:I29"/>
    <mergeCell ref="A31:B31"/>
    <mergeCell ref="A32:B32"/>
    <mergeCell ref="A33:B33"/>
    <mergeCell ref="A25:B25"/>
    <mergeCell ref="A26:B26"/>
    <mergeCell ref="A29:B30"/>
    <mergeCell ref="C29:C30"/>
    <mergeCell ref="D29:E29"/>
    <mergeCell ref="F29:G29"/>
    <mergeCell ref="A24:B24"/>
    <mergeCell ref="A3:I3"/>
    <mergeCell ref="A4:I4"/>
    <mergeCell ref="A5:I5"/>
    <mergeCell ref="A6:A7"/>
    <mergeCell ref="B6:B7"/>
    <mergeCell ref="C6:C7"/>
    <mergeCell ref="D6:E6"/>
    <mergeCell ref="F6:G6"/>
    <mergeCell ref="H6:I6"/>
    <mergeCell ref="A22:B23"/>
    <mergeCell ref="C22:C23"/>
    <mergeCell ref="D22:E22"/>
    <mergeCell ref="F22:G22"/>
    <mergeCell ref="H22:I22"/>
  </mergeCells>
  <pageMargins left="0.70866141732283472" right="0.35433070866141736" top="0.27559055118110237" bottom="0.23622047244094491" header="0.27559055118110237" footer="0.23622047244094491"/>
  <pageSetup paperSize="9" scale="95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="55" zoomScaleNormal="55" zoomScaleSheetLayoutView="100" zoomScalePageLayoutView="85" workbookViewId="0">
      <selection activeCell="H31" sqref="H31:H34"/>
    </sheetView>
  </sheetViews>
  <sheetFormatPr defaultRowHeight="15.75" x14ac:dyDescent="0.25"/>
  <cols>
    <col min="1" max="1" width="3.875" customWidth="1"/>
    <col min="2" max="2" width="20.75" customWidth="1"/>
    <col min="3" max="3" width="7" customWidth="1"/>
    <col min="4" max="9" width="9.625" customWidth="1"/>
    <col min="10" max="10" width="8" customWidth="1"/>
    <col min="11" max="11" width="6.875" customWidth="1"/>
    <col min="12" max="12" width="8" customWidth="1"/>
    <col min="13" max="13" width="6.875" customWidth="1"/>
    <col min="14" max="14" width="8" customWidth="1"/>
    <col min="15" max="15" width="6.875" customWidth="1"/>
  </cols>
  <sheetData>
    <row r="1" spans="1:15" x14ac:dyDescent="0.25">
      <c r="A1" s="41" t="s">
        <v>138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x14ac:dyDescent="0.25">
      <c r="A2" s="16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x14ac:dyDescent="0.25">
      <c r="A3" s="127" t="s">
        <v>166</v>
      </c>
      <c r="B3" s="127"/>
      <c r="C3" s="127"/>
      <c r="D3" s="127"/>
      <c r="E3" s="127"/>
      <c r="F3" s="127"/>
      <c r="G3" s="127"/>
      <c r="H3" s="127"/>
      <c r="I3" s="127"/>
      <c r="J3" s="40"/>
      <c r="K3" s="40"/>
      <c r="L3" s="40"/>
      <c r="M3" s="40"/>
      <c r="N3" s="40"/>
      <c r="O3" s="40"/>
    </row>
    <row r="4" spans="1:15" x14ac:dyDescent="0.25">
      <c r="A4" s="127" t="s">
        <v>117</v>
      </c>
      <c r="B4" s="127"/>
      <c r="C4" s="127"/>
      <c r="D4" s="127"/>
      <c r="E4" s="127"/>
      <c r="F4" s="127"/>
      <c r="G4" s="127"/>
      <c r="H4" s="127"/>
      <c r="I4" s="127"/>
      <c r="J4" s="40"/>
      <c r="K4" s="40"/>
      <c r="L4" s="40"/>
      <c r="M4" s="40"/>
      <c r="N4" s="40"/>
      <c r="O4" s="40"/>
    </row>
    <row r="5" spans="1:15" ht="16.5" x14ac:dyDescent="0.25">
      <c r="A5" s="149" t="s">
        <v>108</v>
      </c>
      <c r="B5" s="149"/>
      <c r="C5" s="149"/>
      <c r="D5" s="149"/>
      <c r="E5" s="149"/>
      <c r="F5" s="149"/>
      <c r="G5" s="149"/>
      <c r="H5" s="149"/>
      <c r="I5" s="149"/>
      <c r="J5" s="39"/>
      <c r="K5" s="39"/>
      <c r="L5" s="39"/>
      <c r="M5" s="39"/>
      <c r="N5" s="39"/>
      <c r="O5" s="39"/>
    </row>
    <row r="6" spans="1:15" s="30" customFormat="1" ht="31.5" customHeight="1" x14ac:dyDescent="0.25">
      <c r="A6" s="150" t="s">
        <v>0</v>
      </c>
      <c r="B6" s="152" t="s">
        <v>106</v>
      </c>
      <c r="C6" s="162" t="s">
        <v>116</v>
      </c>
      <c r="D6" s="156" t="s">
        <v>105</v>
      </c>
      <c r="E6" s="157"/>
      <c r="F6" s="156" t="s">
        <v>38</v>
      </c>
      <c r="G6" s="157"/>
      <c r="H6" s="156" t="s">
        <v>39</v>
      </c>
      <c r="I6" s="157" t="s">
        <v>104</v>
      </c>
    </row>
    <row r="7" spans="1:15" s="30" customFormat="1" ht="22.5" customHeight="1" x14ac:dyDescent="0.25">
      <c r="A7" s="151"/>
      <c r="B7" s="153"/>
      <c r="C7" s="163"/>
      <c r="D7" s="38" t="s">
        <v>87</v>
      </c>
      <c r="E7" s="38" t="s">
        <v>86</v>
      </c>
      <c r="F7" s="38" t="s">
        <v>87</v>
      </c>
      <c r="G7" s="38" t="s">
        <v>86</v>
      </c>
      <c r="H7" s="38" t="s">
        <v>87</v>
      </c>
      <c r="I7" s="38" t="s">
        <v>86</v>
      </c>
    </row>
    <row r="8" spans="1:15" s="37" customFormat="1" ht="20.25" customHeight="1" x14ac:dyDescent="0.25">
      <c r="A8" s="33">
        <v>1</v>
      </c>
      <c r="B8" s="69" t="s">
        <v>103</v>
      </c>
      <c r="C8" s="74">
        <f>H8+F8+D8</f>
        <v>174</v>
      </c>
      <c r="D8" s="52">
        <v>49</v>
      </c>
      <c r="E8" s="51">
        <f>D8/C8*100</f>
        <v>28.160919540229884</v>
      </c>
      <c r="F8" s="52">
        <v>111</v>
      </c>
      <c r="G8" s="51">
        <f>F8/C8*100</f>
        <v>63.793103448275865</v>
      </c>
      <c r="H8" s="52">
        <v>14</v>
      </c>
      <c r="I8" s="51">
        <f>H8/C8*100</f>
        <v>8.0459770114942533</v>
      </c>
    </row>
    <row r="9" spans="1:15" s="37" customFormat="1" ht="20.25" customHeight="1" x14ac:dyDescent="0.25">
      <c r="A9" s="33">
        <v>2</v>
      </c>
      <c r="B9" s="69" t="s">
        <v>102</v>
      </c>
      <c r="C9" s="74">
        <f t="shared" ref="C9:C19" si="0">H9+F9+D9</f>
        <v>174</v>
      </c>
      <c r="D9" s="52">
        <v>57</v>
      </c>
      <c r="E9" s="51">
        <f t="shared" ref="E9:E19" si="1">D9/C9*100</f>
        <v>32.758620689655174</v>
      </c>
      <c r="F9" s="52">
        <v>107</v>
      </c>
      <c r="G9" s="51">
        <f t="shared" ref="G9:G19" si="2">F9/C9*100</f>
        <v>61.494252873563212</v>
      </c>
      <c r="H9" s="52">
        <v>10</v>
      </c>
      <c r="I9" s="51">
        <f t="shared" ref="I9:I19" si="3">H9/C9*100</f>
        <v>5.7471264367816088</v>
      </c>
    </row>
    <row r="10" spans="1:15" s="37" customFormat="1" ht="20.25" customHeight="1" x14ac:dyDescent="0.25">
      <c r="A10" s="33">
        <v>3</v>
      </c>
      <c r="B10" s="69" t="s">
        <v>101</v>
      </c>
      <c r="C10" s="74"/>
      <c r="D10" s="52"/>
      <c r="E10" s="51"/>
      <c r="F10" s="52"/>
      <c r="G10" s="51"/>
      <c r="H10" s="52"/>
      <c r="I10" s="51"/>
    </row>
    <row r="11" spans="1:15" s="37" customFormat="1" ht="20.25" customHeight="1" x14ac:dyDescent="0.25">
      <c r="A11" s="33">
        <v>4</v>
      </c>
      <c r="B11" s="69" t="s">
        <v>159</v>
      </c>
      <c r="C11" s="74"/>
      <c r="D11" s="52"/>
      <c r="E11" s="51"/>
      <c r="F11" s="52"/>
      <c r="G11" s="51"/>
      <c r="H11" s="52"/>
      <c r="I11" s="51"/>
    </row>
    <row r="12" spans="1:15" s="37" customFormat="1" ht="20.25" customHeight="1" x14ac:dyDescent="0.25">
      <c r="A12" s="33">
        <v>5</v>
      </c>
      <c r="B12" s="69" t="s">
        <v>160</v>
      </c>
      <c r="C12" s="74">
        <f t="shared" si="0"/>
        <v>174</v>
      </c>
      <c r="D12" s="52">
        <v>46</v>
      </c>
      <c r="E12" s="51">
        <f t="shared" si="1"/>
        <v>26.436781609195403</v>
      </c>
      <c r="F12" s="52">
        <v>116</v>
      </c>
      <c r="G12" s="51">
        <f t="shared" si="2"/>
        <v>66.666666666666657</v>
      </c>
      <c r="H12" s="52">
        <v>12</v>
      </c>
      <c r="I12" s="51">
        <f t="shared" si="3"/>
        <v>6.8965517241379306</v>
      </c>
    </row>
    <row r="13" spans="1:15" s="37" customFormat="1" ht="20.25" customHeight="1" x14ac:dyDescent="0.25">
      <c r="A13" s="33">
        <v>6</v>
      </c>
      <c r="B13" s="69" t="s">
        <v>97</v>
      </c>
      <c r="C13" s="74">
        <f t="shared" si="0"/>
        <v>174</v>
      </c>
      <c r="D13" s="52">
        <v>53</v>
      </c>
      <c r="E13" s="51">
        <f t="shared" si="1"/>
        <v>30.459770114942529</v>
      </c>
      <c r="F13" s="52">
        <v>121</v>
      </c>
      <c r="G13" s="51">
        <f t="shared" si="2"/>
        <v>69.540229885057471</v>
      </c>
      <c r="H13" s="52">
        <v>0</v>
      </c>
      <c r="I13" s="51">
        <f t="shared" si="3"/>
        <v>0</v>
      </c>
    </row>
    <row r="14" spans="1:15" s="37" customFormat="1" ht="20.25" customHeight="1" x14ac:dyDescent="0.25">
      <c r="A14" s="33">
        <v>7</v>
      </c>
      <c r="B14" s="69" t="s">
        <v>98</v>
      </c>
      <c r="C14" s="74">
        <f t="shared" si="0"/>
        <v>174</v>
      </c>
      <c r="D14" s="52">
        <v>58</v>
      </c>
      <c r="E14" s="51">
        <f t="shared" si="1"/>
        <v>33.333333333333329</v>
      </c>
      <c r="F14" s="52">
        <v>116</v>
      </c>
      <c r="G14" s="51">
        <f t="shared" si="2"/>
        <v>66.666666666666657</v>
      </c>
      <c r="H14" s="52">
        <v>0</v>
      </c>
      <c r="I14" s="51">
        <f t="shared" si="3"/>
        <v>0</v>
      </c>
    </row>
    <row r="15" spans="1:15" s="37" customFormat="1" ht="20.25" customHeight="1" x14ac:dyDescent="0.25">
      <c r="A15" s="33">
        <v>8</v>
      </c>
      <c r="B15" s="69" t="s">
        <v>96</v>
      </c>
      <c r="C15" s="74">
        <f t="shared" si="0"/>
        <v>174</v>
      </c>
      <c r="D15" s="52">
        <v>58</v>
      </c>
      <c r="E15" s="51">
        <f t="shared" si="1"/>
        <v>33.333333333333329</v>
      </c>
      <c r="F15" s="52">
        <v>116</v>
      </c>
      <c r="G15" s="51">
        <f t="shared" si="2"/>
        <v>66.666666666666657</v>
      </c>
      <c r="H15" s="52">
        <v>0</v>
      </c>
      <c r="I15" s="51">
        <f t="shared" si="3"/>
        <v>0</v>
      </c>
    </row>
    <row r="16" spans="1:15" s="37" customFormat="1" ht="20.25" customHeight="1" x14ac:dyDescent="0.25">
      <c r="A16" s="33">
        <v>9</v>
      </c>
      <c r="B16" s="69" t="s">
        <v>161</v>
      </c>
      <c r="C16" s="74">
        <f t="shared" si="0"/>
        <v>174</v>
      </c>
      <c r="D16" s="52">
        <v>61</v>
      </c>
      <c r="E16" s="51">
        <f t="shared" si="1"/>
        <v>35.05747126436782</v>
      </c>
      <c r="F16" s="52">
        <v>113</v>
      </c>
      <c r="G16" s="51">
        <f t="shared" si="2"/>
        <v>64.942528735632195</v>
      </c>
      <c r="H16" s="52">
        <v>0</v>
      </c>
      <c r="I16" s="51">
        <f t="shared" si="3"/>
        <v>0</v>
      </c>
    </row>
    <row r="17" spans="1:9" s="37" customFormat="1" ht="20.25" customHeight="1" x14ac:dyDescent="0.25">
      <c r="A17" s="33">
        <v>10</v>
      </c>
      <c r="B17" s="69" t="s">
        <v>100</v>
      </c>
      <c r="C17" s="74">
        <f t="shared" si="0"/>
        <v>174</v>
      </c>
      <c r="D17" s="52">
        <v>46</v>
      </c>
      <c r="E17" s="51">
        <f t="shared" si="1"/>
        <v>26.436781609195403</v>
      </c>
      <c r="F17" s="52">
        <v>128</v>
      </c>
      <c r="G17" s="51">
        <f t="shared" si="2"/>
        <v>73.563218390804593</v>
      </c>
      <c r="H17" s="52">
        <v>0</v>
      </c>
      <c r="I17" s="51">
        <f t="shared" si="3"/>
        <v>0</v>
      </c>
    </row>
    <row r="18" spans="1:9" s="37" customFormat="1" ht="20.25" customHeight="1" x14ac:dyDescent="0.25">
      <c r="A18" s="33">
        <v>11</v>
      </c>
      <c r="B18" s="69" t="s">
        <v>99</v>
      </c>
      <c r="C18" s="74">
        <f t="shared" si="0"/>
        <v>174</v>
      </c>
      <c r="D18" s="52">
        <v>45</v>
      </c>
      <c r="E18" s="51">
        <f t="shared" si="1"/>
        <v>25.862068965517242</v>
      </c>
      <c r="F18" s="52">
        <v>129</v>
      </c>
      <c r="G18" s="51">
        <f t="shared" si="2"/>
        <v>74.137931034482762</v>
      </c>
      <c r="H18" s="52">
        <v>0</v>
      </c>
      <c r="I18" s="51">
        <f t="shared" si="3"/>
        <v>0</v>
      </c>
    </row>
    <row r="19" spans="1:9" s="30" customFormat="1" ht="20.25" customHeight="1" x14ac:dyDescent="0.25">
      <c r="A19" s="33">
        <v>12</v>
      </c>
      <c r="B19" s="69" t="s">
        <v>162</v>
      </c>
      <c r="C19" s="74">
        <f t="shared" si="0"/>
        <v>174</v>
      </c>
      <c r="D19" s="52">
        <v>62</v>
      </c>
      <c r="E19" s="51">
        <f t="shared" si="1"/>
        <v>35.632183908045981</v>
      </c>
      <c r="F19" s="52">
        <v>112</v>
      </c>
      <c r="G19" s="51">
        <f t="shared" si="2"/>
        <v>64.367816091954026</v>
      </c>
      <c r="H19" s="52">
        <v>0</v>
      </c>
      <c r="I19" s="51">
        <f t="shared" si="3"/>
        <v>0</v>
      </c>
    </row>
    <row r="20" spans="1:9" s="30" customFormat="1" ht="20.25" customHeight="1" x14ac:dyDescent="0.25">
      <c r="A20" s="36"/>
      <c r="D20" s="35"/>
      <c r="E20" s="34"/>
      <c r="F20" s="35"/>
      <c r="G20" s="34"/>
      <c r="H20" s="35"/>
      <c r="I20" s="34"/>
    </row>
    <row r="21" spans="1:9" s="30" customFormat="1" ht="14.25" customHeight="1" x14ac:dyDescent="0.25">
      <c r="A21" s="32" t="s">
        <v>95</v>
      </c>
    </row>
    <row r="22" spans="1:9" s="30" customFormat="1" ht="16.5" x14ac:dyDescent="0.25">
      <c r="A22" s="158" t="s">
        <v>94</v>
      </c>
      <c r="B22" s="159"/>
      <c r="C22" s="162" t="s">
        <v>116</v>
      </c>
      <c r="D22" s="156" t="s">
        <v>23</v>
      </c>
      <c r="E22" s="157"/>
      <c r="F22" s="156" t="s">
        <v>18</v>
      </c>
      <c r="G22" s="157"/>
      <c r="H22" s="156" t="s">
        <v>90</v>
      </c>
      <c r="I22" s="157"/>
    </row>
    <row r="23" spans="1:9" s="30" customFormat="1" ht="20.25" customHeight="1" x14ac:dyDescent="0.25">
      <c r="A23" s="160"/>
      <c r="B23" s="161"/>
      <c r="C23" s="163"/>
      <c r="D23" s="33" t="s">
        <v>87</v>
      </c>
      <c r="E23" s="33" t="s">
        <v>86</v>
      </c>
      <c r="F23" s="33" t="s">
        <v>87</v>
      </c>
      <c r="G23" s="33" t="s">
        <v>86</v>
      </c>
      <c r="H23" s="33" t="s">
        <v>87</v>
      </c>
      <c r="I23" s="33" t="s">
        <v>86</v>
      </c>
    </row>
    <row r="24" spans="1:9" s="30" customFormat="1" ht="20.25" customHeight="1" x14ac:dyDescent="0.25">
      <c r="A24" s="147" t="s">
        <v>63</v>
      </c>
      <c r="B24" s="148"/>
      <c r="C24" s="74">
        <f t="shared" ref="C24:C26" si="4">H24+F24+D24</f>
        <v>174</v>
      </c>
      <c r="D24" s="52">
        <v>67</v>
      </c>
      <c r="E24" s="51">
        <f>D24/C24*100</f>
        <v>38.505747126436781</v>
      </c>
      <c r="F24" s="52">
        <v>106</v>
      </c>
      <c r="G24" s="51">
        <f>F24/C24*100</f>
        <v>60.919540229885058</v>
      </c>
      <c r="H24" s="52">
        <v>1</v>
      </c>
      <c r="I24" s="51">
        <f>H24/C24*100</f>
        <v>0.57471264367816088</v>
      </c>
    </row>
    <row r="25" spans="1:9" s="30" customFormat="1" ht="20.25" customHeight="1" x14ac:dyDescent="0.25">
      <c r="A25" s="147" t="s">
        <v>64</v>
      </c>
      <c r="B25" s="148"/>
      <c r="C25" s="74">
        <f t="shared" si="4"/>
        <v>174</v>
      </c>
      <c r="D25" s="52">
        <v>67</v>
      </c>
      <c r="E25" s="51">
        <f t="shared" ref="E25:E26" si="5">D25/C25*100</f>
        <v>38.505747126436781</v>
      </c>
      <c r="F25" s="52">
        <v>106</v>
      </c>
      <c r="G25" s="51">
        <f t="shared" ref="G25:G26" si="6">F25/C25*100</f>
        <v>60.919540229885058</v>
      </c>
      <c r="H25" s="52">
        <v>1</v>
      </c>
      <c r="I25" s="51">
        <f t="shared" ref="I25:I26" si="7">H25/C25*100</f>
        <v>0.57471264367816088</v>
      </c>
    </row>
    <row r="26" spans="1:9" s="30" customFormat="1" ht="20.25" customHeight="1" x14ac:dyDescent="0.25">
      <c r="A26" s="147" t="s">
        <v>93</v>
      </c>
      <c r="B26" s="148"/>
      <c r="C26" s="74">
        <f t="shared" si="4"/>
        <v>174</v>
      </c>
      <c r="D26" s="52">
        <v>67</v>
      </c>
      <c r="E26" s="51">
        <f t="shared" si="5"/>
        <v>38.505747126436781</v>
      </c>
      <c r="F26" s="52">
        <v>106</v>
      </c>
      <c r="G26" s="51">
        <f t="shared" si="6"/>
        <v>60.919540229885058</v>
      </c>
      <c r="H26" s="52">
        <v>1</v>
      </c>
      <c r="I26" s="51">
        <f t="shared" si="7"/>
        <v>0.57471264367816088</v>
      </c>
    </row>
    <row r="27" spans="1:9" s="30" customFormat="1" ht="20.25" customHeight="1" x14ac:dyDescent="0.25"/>
    <row r="28" spans="1:9" s="30" customFormat="1" ht="16.5" x14ac:dyDescent="0.25">
      <c r="A28" s="32" t="s">
        <v>92</v>
      </c>
    </row>
    <row r="29" spans="1:9" s="30" customFormat="1" ht="16.5" x14ac:dyDescent="0.25">
      <c r="A29" s="158" t="s">
        <v>91</v>
      </c>
      <c r="B29" s="159"/>
      <c r="C29" s="162" t="s">
        <v>116</v>
      </c>
      <c r="D29" s="156" t="s">
        <v>23</v>
      </c>
      <c r="E29" s="157"/>
      <c r="F29" s="156" t="s">
        <v>18</v>
      </c>
      <c r="G29" s="157"/>
      <c r="H29" s="156" t="s">
        <v>90</v>
      </c>
      <c r="I29" s="157"/>
    </row>
    <row r="30" spans="1:9" s="30" customFormat="1" ht="20.25" customHeight="1" x14ac:dyDescent="0.25">
      <c r="A30" s="160"/>
      <c r="B30" s="161"/>
      <c r="C30" s="163"/>
      <c r="D30" s="33" t="s">
        <v>87</v>
      </c>
      <c r="E30" s="33" t="s">
        <v>86</v>
      </c>
      <c r="F30" s="33" t="s">
        <v>87</v>
      </c>
      <c r="G30" s="33" t="s">
        <v>86</v>
      </c>
      <c r="H30" s="33" t="s">
        <v>87</v>
      </c>
      <c r="I30" s="33" t="s">
        <v>86</v>
      </c>
    </row>
    <row r="31" spans="1:9" s="30" customFormat="1" ht="20.25" customHeight="1" x14ac:dyDescent="0.25">
      <c r="A31" s="147" t="s">
        <v>89</v>
      </c>
      <c r="B31" s="148"/>
      <c r="C31" s="74">
        <f t="shared" ref="C31:C34" si="8">H31+F31+D31</f>
        <v>174</v>
      </c>
      <c r="D31" s="52">
        <v>73</v>
      </c>
      <c r="E31" s="51">
        <f>D31/C31*100</f>
        <v>41.954022988505749</v>
      </c>
      <c r="F31" s="52">
        <v>101</v>
      </c>
      <c r="G31" s="51">
        <f t="shared" ref="G31:G34" si="9">F31/C31*100</f>
        <v>58.045977011494251</v>
      </c>
      <c r="H31" s="52">
        <v>0</v>
      </c>
      <c r="I31" s="51">
        <f t="shared" ref="I31:I34" si="10">H31/C31*100</f>
        <v>0</v>
      </c>
    </row>
    <row r="32" spans="1:9" s="30" customFormat="1" ht="20.25" customHeight="1" x14ac:dyDescent="0.25">
      <c r="A32" s="147" t="s">
        <v>70</v>
      </c>
      <c r="B32" s="148"/>
      <c r="C32" s="74">
        <f t="shared" si="8"/>
        <v>174</v>
      </c>
      <c r="D32" s="52">
        <v>73</v>
      </c>
      <c r="E32" s="51">
        <f t="shared" ref="E32:E34" si="11">D32/C32*100</f>
        <v>41.954022988505749</v>
      </c>
      <c r="F32" s="52">
        <v>101</v>
      </c>
      <c r="G32" s="51">
        <f t="shared" si="9"/>
        <v>58.045977011494251</v>
      </c>
      <c r="H32" s="52">
        <v>0</v>
      </c>
      <c r="I32" s="51">
        <f t="shared" si="10"/>
        <v>0</v>
      </c>
    </row>
    <row r="33" spans="1:9" s="30" customFormat="1" ht="20.25" customHeight="1" x14ac:dyDescent="0.25">
      <c r="A33" s="147" t="s">
        <v>88</v>
      </c>
      <c r="B33" s="148"/>
      <c r="C33" s="74">
        <f t="shared" si="8"/>
        <v>174</v>
      </c>
      <c r="D33" s="52">
        <v>73</v>
      </c>
      <c r="E33" s="51">
        <f t="shared" si="11"/>
        <v>41.954022988505749</v>
      </c>
      <c r="F33" s="52">
        <v>101</v>
      </c>
      <c r="G33" s="51">
        <f t="shared" si="9"/>
        <v>58.045977011494251</v>
      </c>
      <c r="H33" s="52">
        <v>0</v>
      </c>
      <c r="I33" s="51">
        <f t="shared" si="10"/>
        <v>0</v>
      </c>
    </row>
    <row r="34" spans="1:9" s="30" customFormat="1" ht="20.25" customHeight="1" x14ac:dyDescent="0.25">
      <c r="A34" s="31" t="s">
        <v>72</v>
      </c>
      <c r="B34" s="31"/>
      <c r="C34" s="74">
        <f t="shared" si="8"/>
        <v>174</v>
      </c>
      <c r="D34" s="52">
        <v>73</v>
      </c>
      <c r="E34" s="51">
        <f t="shared" si="11"/>
        <v>41.954022988505749</v>
      </c>
      <c r="F34" s="52">
        <v>101</v>
      </c>
      <c r="G34" s="51">
        <f t="shared" si="9"/>
        <v>58.045977011494251</v>
      </c>
      <c r="H34" s="52">
        <v>0</v>
      </c>
      <c r="I34" s="51">
        <f t="shared" si="10"/>
        <v>0</v>
      </c>
    </row>
    <row r="35" spans="1:9" s="30" customFormat="1" ht="20.25" customHeight="1" x14ac:dyDescent="0.25"/>
    <row r="36" spans="1:9" x14ac:dyDescent="0.25">
      <c r="A36" s="21"/>
    </row>
  </sheetData>
  <mergeCells count="25">
    <mergeCell ref="H29:I29"/>
    <mergeCell ref="A31:B31"/>
    <mergeCell ref="A32:B32"/>
    <mergeCell ref="A33:B33"/>
    <mergeCell ref="A25:B25"/>
    <mergeCell ref="A26:B26"/>
    <mergeCell ref="A29:B30"/>
    <mergeCell ref="C29:C30"/>
    <mergeCell ref="D29:E29"/>
    <mergeCell ref="F29:G29"/>
    <mergeCell ref="A24:B24"/>
    <mergeCell ref="A3:I3"/>
    <mergeCell ref="A4:I4"/>
    <mergeCell ref="A5:I5"/>
    <mergeCell ref="A6:A7"/>
    <mergeCell ref="B6:B7"/>
    <mergeCell ref="C6:C7"/>
    <mergeCell ref="D6:E6"/>
    <mergeCell ref="F6:G6"/>
    <mergeCell ref="H6:I6"/>
    <mergeCell ref="A22:B23"/>
    <mergeCell ref="C22:C23"/>
    <mergeCell ref="D22:E22"/>
    <mergeCell ref="F22:G22"/>
    <mergeCell ref="H22:I22"/>
  </mergeCells>
  <pageMargins left="0.70866141732283472" right="0.35433070866141736" top="0.27559055118110237" bottom="0.23622047244094491" header="0.27559055118110237" footer="0.23622047244094491"/>
  <pageSetup paperSize="9" scale="95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="55" zoomScaleNormal="55" zoomScaleSheetLayoutView="100" zoomScalePageLayoutView="85" workbookViewId="0">
      <selection activeCell="F32" sqref="F32:F34"/>
    </sheetView>
  </sheetViews>
  <sheetFormatPr defaultRowHeight="15.75" x14ac:dyDescent="0.25"/>
  <cols>
    <col min="1" max="1" width="3.875" customWidth="1"/>
    <col min="2" max="2" width="20.75" customWidth="1"/>
    <col min="3" max="3" width="7" customWidth="1"/>
    <col min="4" max="9" width="9.625" customWidth="1"/>
    <col min="10" max="10" width="8" customWidth="1"/>
    <col min="11" max="11" width="6.875" customWidth="1"/>
    <col min="12" max="12" width="8" customWidth="1"/>
    <col min="13" max="13" width="6.875" customWidth="1"/>
    <col min="14" max="14" width="8" customWidth="1"/>
    <col min="15" max="15" width="6.875" customWidth="1"/>
  </cols>
  <sheetData>
    <row r="1" spans="1:15" x14ac:dyDescent="0.25">
      <c r="A1" s="41" t="s">
        <v>138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x14ac:dyDescent="0.25">
      <c r="A2" s="16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x14ac:dyDescent="0.25">
      <c r="A3" s="127" t="s">
        <v>167</v>
      </c>
      <c r="B3" s="127"/>
      <c r="C3" s="127"/>
      <c r="D3" s="127"/>
      <c r="E3" s="127"/>
      <c r="F3" s="127"/>
      <c r="G3" s="127"/>
      <c r="H3" s="127"/>
      <c r="I3" s="127"/>
      <c r="J3" s="40"/>
      <c r="K3" s="40"/>
      <c r="L3" s="40"/>
      <c r="M3" s="40"/>
      <c r="N3" s="40"/>
      <c r="O3" s="40"/>
    </row>
    <row r="4" spans="1:15" x14ac:dyDescent="0.25">
      <c r="A4" s="127" t="s">
        <v>117</v>
      </c>
      <c r="B4" s="127"/>
      <c r="C4" s="127"/>
      <c r="D4" s="127"/>
      <c r="E4" s="127"/>
      <c r="F4" s="127"/>
      <c r="G4" s="127"/>
      <c r="H4" s="127"/>
      <c r="I4" s="127"/>
      <c r="J4" s="40"/>
      <c r="K4" s="40"/>
      <c r="L4" s="40"/>
      <c r="M4" s="40"/>
      <c r="N4" s="40"/>
      <c r="O4" s="40"/>
    </row>
    <row r="5" spans="1:15" ht="16.5" x14ac:dyDescent="0.25">
      <c r="A5" s="149" t="s">
        <v>108</v>
      </c>
      <c r="B5" s="149"/>
      <c r="C5" s="149"/>
      <c r="D5" s="149"/>
      <c r="E5" s="149"/>
      <c r="F5" s="149"/>
      <c r="G5" s="149"/>
      <c r="H5" s="149"/>
      <c r="I5" s="149"/>
      <c r="J5" s="39"/>
      <c r="K5" s="39"/>
      <c r="L5" s="39"/>
      <c r="M5" s="39"/>
      <c r="N5" s="39"/>
      <c r="O5" s="39"/>
    </row>
    <row r="6" spans="1:15" s="30" customFormat="1" ht="31.5" customHeight="1" x14ac:dyDescent="0.25">
      <c r="A6" s="150" t="s">
        <v>0</v>
      </c>
      <c r="B6" s="152" t="s">
        <v>106</v>
      </c>
      <c r="C6" s="162" t="s">
        <v>116</v>
      </c>
      <c r="D6" s="156" t="s">
        <v>105</v>
      </c>
      <c r="E6" s="157"/>
      <c r="F6" s="156" t="s">
        <v>38</v>
      </c>
      <c r="G6" s="157"/>
      <c r="H6" s="156" t="s">
        <v>39</v>
      </c>
      <c r="I6" s="157" t="s">
        <v>104</v>
      </c>
    </row>
    <row r="7" spans="1:15" s="30" customFormat="1" ht="22.5" customHeight="1" x14ac:dyDescent="0.25">
      <c r="A7" s="151"/>
      <c r="B7" s="153"/>
      <c r="C7" s="163"/>
      <c r="D7" s="38" t="s">
        <v>87</v>
      </c>
      <c r="E7" s="38" t="s">
        <v>86</v>
      </c>
      <c r="F7" s="38" t="s">
        <v>87</v>
      </c>
      <c r="G7" s="38" t="s">
        <v>86</v>
      </c>
      <c r="H7" s="38" t="s">
        <v>87</v>
      </c>
      <c r="I7" s="38" t="s">
        <v>86</v>
      </c>
    </row>
    <row r="8" spans="1:15" s="37" customFormat="1" ht="20.25" customHeight="1" x14ac:dyDescent="0.25">
      <c r="A8" s="33">
        <v>1</v>
      </c>
      <c r="B8" s="69" t="s">
        <v>103</v>
      </c>
      <c r="C8" s="74">
        <f>H8+F8+D8</f>
        <v>110</v>
      </c>
      <c r="D8" s="52">
        <v>34</v>
      </c>
      <c r="E8" s="53">
        <f>D8/C8*100</f>
        <v>30.909090909090907</v>
      </c>
      <c r="F8" s="52">
        <v>68</v>
      </c>
      <c r="G8" s="53">
        <f>F8/C8*100</f>
        <v>61.818181818181813</v>
      </c>
      <c r="H8" s="52">
        <v>8</v>
      </c>
      <c r="I8" s="53">
        <f>H8/C8*100</f>
        <v>7.2727272727272725</v>
      </c>
    </row>
    <row r="9" spans="1:15" s="37" customFormat="1" ht="20.25" customHeight="1" x14ac:dyDescent="0.25">
      <c r="A9" s="33">
        <v>2</v>
      </c>
      <c r="B9" s="69" t="s">
        <v>102</v>
      </c>
      <c r="C9" s="74">
        <f t="shared" ref="C9:C19" si="0">H9+F9+D9</f>
        <v>110</v>
      </c>
      <c r="D9" s="52">
        <v>29</v>
      </c>
      <c r="E9" s="51">
        <f t="shared" ref="E9:E19" si="1">D9/C9*100</f>
        <v>26.36363636363636</v>
      </c>
      <c r="F9" s="52">
        <v>77</v>
      </c>
      <c r="G9" s="51">
        <f t="shared" ref="G9:G19" si="2">F9/C9*100</f>
        <v>70</v>
      </c>
      <c r="H9" s="52">
        <v>4</v>
      </c>
      <c r="I9" s="51">
        <f t="shared" ref="I9:I19" si="3">H9/C9*100</f>
        <v>3.6363636363636362</v>
      </c>
    </row>
    <row r="10" spans="1:15" s="37" customFormat="1" ht="20.25" customHeight="1" x14ac:dyDescent="0.25">
      <c r="A10" s="33">
        <v>3</v>
      </c>
      <c r="B10" s="69" t="s">
        <v>101</v>
      </c>
      <c r="C10" s="74">
        <f t="shared" si="0"/>
        <v>110</v>
      </c>
      <c r="D10" s="52">
        <v>37</v>
      </c>
      <c r="E10" s="51">
        <f t="shared" si="1"/>
        <v>33.636363636363633</v>
      </c>
      <c r="F10" s="52">
        <v>72</v>
      </c>
      <c r="G10" s="51">
        <f t="shared" si="2"/>
        <v>65.454545454545453</v>
      </c>
      <c r="H10" s="52">
        <v>1</v>
      </c>
      <c r="I10" s="51">
        <f t="shared" si="3"/>
        <v>0.90909090909090906</v>
      </c>
    </row>
    <row r="11" spans="1:15" s="37" customFormat="1" ht="20.25" customHeight="1" x14ac:dyDescent="0.25">
      <c r="A11" s="33">
        <v>4</v>
      </c>
      <c r="B11" s="69" t="s">
        <v>159</v>
      </c>
      <c r="C11" s="74">
        <f t="shared" si="0"/>
        <v>110</v>
      </c>
      <c r="D11" s="52">
        <v>38</v>
      </c>
      <c r="E11" s="51">
        <f t="shared" si="1"/>
        <v>34.545454545454547</v>
      </c>
      <c r="F11" s="52">
        <v>71</v>
      </c>
      <c r="G11" s="51">
        <f t="shared" si="2"/>
        <v>64.545454545454547</v>
      </c>
      <c r="H11" s="52">
        <v>1</v>
      </c>
      <c r="I11" s="51">
        <f t="shared" si="3"/>
        <v>0.90909090909090906</v>
      </c>
    </row>
    <row r="12" spans="1:15" s="37" customFormat="1" ht="20.25" customHeight="1" x14ac:dyDescent="0.25">
      <c r="A12" s="33">
        <v>5</v>
      </c>
      <c r="B12" s="69" t="s">
        <v>160</v>
      </c>
      <c r="C12" s="74">
        <f t="shared" si="0"/>
        <v>110</v>
      </c>
      <c r="D12" s="52">
        <v>34</v>
      </c>
      <c r="E12" s="51">
        <f t="shared" si="1"/>
        <v>30.909090909090907</v>
      </c>
      <c r="F12" s="52">
        <v>67</v>
      </c>
      <c r="G12" s="51">
        <f t="shared" si="2"/>
        <v>60.909090909090914</v>
      </c>
      <c r="H12" s="52">
        <v>9</v>
      </c>
      <c r="I12" s="51">
        <f t="shared" si="3"/>
        <v>8.1818181818181817</v>
      </c>
    </row>
    <row r="13" spans="1:15" s="37" customFormat="1" ht="20.25" customHeight="1" x14ac:dyDescent="0.25">
      <c r="A13" s="33">
        <v>6</v>
      </c>
      <c r="B13" s="69" t="s">
        <v>97</v>
      </c>
      <c r="C13" s="74">
        <f t="shared" si="0"/>
        <v>110</v>
      </c>
      <c r="D13" s="52">
        <v>28</v>
      </c>
      <c r="E13" s="51">
        <f t="shared" si="1"/>
        <v>25.454545454545453</v>
      </c>
      <c r="F13" s="52">
        <v>82</v>
      </c>
      <c r="G13" s="51">
        <f t="shared" si="2"/>
        <v>74.545454545454547</v>
      </c>
      <c r="H13" s="52">
        <v>0</v>
      </c>
      <c r="I13" s="51">
        <f t="shared" si="3"/>
        <v>0</v>
      </c>
    </row>
    <row r="14" spans="1:15" s="37" customFormat="1" ht="20.25" customHeight="1" x14ac:dyDescent="0.25">
      <c r="A14" s="33">
        <v>7</v>
      </c>
      <c r="B14" s="69" t="s">
        <v>98</v>
      </c>
      <c r="C14" s="74">
        <f t="shared" si="0"/>
        <v>110</v>
      </c>
      <c r="D14" s="52">
        <v>34</v>
      </c>
      <c r="E14" s="51">
        <f t="shared" si="1"/>
        <v>30.909090909090907</v>
      </c>
      <c r="F14" s="52">
        <v>76</v>
      </c>
      <c r="G14" s="51">
        <f t="shared" si="2"/>
        <v>69.090909090909093</v>
      </c>
      <c r="H14" s="52">
        <v>0</v>
      </c>
      <c r="I14" s="51">
        <f t="shared" si="3"/>
        <v>0</v>
      </c>
    </row>
    <row r="15" spans="1:15" s="37" customFormat="1" ht="20.25" customHeight="1" x14ac:dyDescent="0.25">
      <c r="A15" s="33">
        <v>8</v>
      </c>
      <c r="B15" s="69" t="s">
        <v>96</v>
      </c>
      <c r="C15" s="74">
        <f t="shared" si="0"/>
        <v>110</v>
      </c>
      <c r="D15" s="52">
        <v>40</v>
      </c>
      <c r="E15" s="51">
        <f t="shared" si="1"/>
        <v>36.363636363636367</v>
      </c>
      <c r="F15" s="52">
        <v>69</v>
      </c>
      <c r="G15" s="51">
        <f t="shared" si="2"/>
        <v>62.727272727272734</v>
      </c>
      <c r="H15" s="52">
        <v>1</v>
      </c>
      <c r="I15" s="51">
        <f t="shared" si="3"/>
        <v>0.90909090909090906</v>
      </c>
    </row>
    <row r="16" spans="1:15" s="37" customFormat="1" ht="20.25" customHeight="1" x14ac:dyDescent="0.25">
      <c r="A16" s="33">
        <v>9</v>
      </c>
      <c r="B16" s="69" t="s">
        <v>161</v>
      </c>
      <c r="C16" s="74"/>
      <c r="D16" s="52"/>
      <c r="E16" s="51"/>
      <c r="F16" s="52"/>
      <c r="G16" s="51"/>
      <c r="H16" s="52"/>
      <c r="I16" s="51"/>
    </row>
    <row r="17" spans="1:9" s="37" customFormat="1" ht="20.25" customHeight="1" x14ac:dyDescent="0.25">
      <c r="A17" s="33">
        <v>10</v>
      </c>
      <c r="B17" s="69" t="s">
        <v>100</v>
      </c>
      <c r="C17" s="74">
        <f t="shared" si="0"/>
        <v>110</v>
      </c>
      <c r="D17" s="52">
        <v>23</v>
      </c>
      <c r="E17" s="51">
        <f t="shared" si="1"/>
        <v>20.909090909090907</v>
      </c>
      <c r="F17" s="52">
        <v>87</v>
      </c>
      <c r="G17" s="51">
        <f t="shared" si="2"/>
        <v>79.090909090909093</v>
      </c>
      <c r="H17" s="52">
        <v>0</v>
      </c>
      <c r="I17" s="51">
        <f t="shared" si="3"/>
        <v>0</v>
      </c>
    </row>
    <row r="18" spans="1:9" s="37" customFormat="1" ht="20.25" customHeight="1" x14ac:dyDescent="0.25">
      <c r="A18" s="33">
        <v>11</v>
      </c>
      <c r="B18" s="69" t="s">
        <v>99</v>
      </c>
      <c r="C18" s="74">
        <f t="shared" si="0"/>
        <v>110</v>
      </c>
      <c r="D18" s="52">
        <v>27</v>
      </c>
      <c r="E18" s="51">
        <f t="shared" si="1"/>
        <v>24.545454545454547</v>
      </c>
      <c r="F18" s="52">
        <v>83</v>
      </c>
      <c r="G18" s="51">
        <f t="shared" si="2"/>
        <v>75.454545454545453</v>
      </c>
      <c r="H18" s="52">
        <v>0</v>
      </c>
      <c r="I18" s="51">
        <f t="shared" si="3"/>
        <v>0</v>
      </c>
    </row>
    <row r="19" spans="1:9" s="30" customFormat="1" ht="20.25" customHeight="1" x14ac:dyDescent="0.25">
      <c r="A19" s="33">
        <v>12</v>
      </c>
      <c r="B19" s="69" t="s">
        <v>162</v>
      </c>
      <c r="C19" s="74">
        <f t="shared" si="0"/>
        <v>110</v>
      </c>
      <c r="D19" s="52">
        <v>26</v>
      </c>
      <c r="E19" s="51">
        <f t="shared" si="1"/>
        <v>23.636363636363637</v>
      </c>
      <c r="F19" s="52">
        <v>84</v>
      </c>
      <c r="G19" s="51">
        <f t="shared" si="2"/>
        <v>76.363636363636374</v>
      </c>
      <c r="H19" s="52">
        <v>0</v>
      </c>
      <c r="I19" s="51">
        <f t="shared" si="3"/>
        <v>0</v>
      </c>
    </row>
    <row r="20" spans="1:9" s="30" customFormat="1" ht="20.25" customHeight="1" x14ac:dyDescent="0.25">
      <c r="A20" s="36"/>
      <c r="D20" s="35"/>
      <c r="E20" s="34"/>
      <c r="F20" s="35"/>
      <c r="G20" s="34"/>
      <c r="H20" s="35"/>
      <c r="I20" s="34"/>
    </row>
    <row r="21" spans="1:9" s="30" customFormat="1" ht="14.25" customHeight="1" x14ac:dyDescent="0.25">
      <c r="A21" s="32" t="s">
        <v>95</v>
      </c>
    </row>
    <row r="22" spans="1:9" s="30" customFormat="1" ht="16.5" x14ac:dyDescent="0.25">
      <c r="A22" s="158" t="s">
        <v>94</v>
      </c>
      <c r="B22" s="159"/>
      <c r="C22" s="162" t="s">
        <v>116</v>
      </c>
      <c r="D22" s="156" t="s">
        <v>23</v>
      </c>
      <c r="E22" s="157"/>
      <c r="F22" s="156" t="s">
        <v>18</v>
      </c>
      <c r="G22" s="157"/>
      <c r="H22" s="156" t="s">
        <v>90</v>
      </c>
      <c r="I22" s="157"/>
    </row>
    <row r="23" spans="1:9" s="30" customFormat="1" ht="20.25" customHeight="1" x14ac:dyDescent="0.25">
      <c r="A23" s="160"/>
      <c r="B23" s="161"/>
      <c r="C23" s="163"/>
      <c r="D23" s="33" t="s">
        <v>87</v>
      </c>
      <c r="E23" s="33" t="s">
        <v>86</v>
      </c>
      <c r="F23" s="33" t="s">
        <v>87</v>
      </c>
      <c r="G23" s="33" t="s">
        <v>86</v>
      </c>
      <c r="H23" s="33" t="s">
        <v>87</v>
      </c>
      <c r="I23" s="33" t="s">
        <v>86</v>
      </c>
    </row>
    <row r="24" spans="1:9" s="30" customFormat="1" ht="20.25" customHeight="1" x14ac:dyDescent="0.25">
      <c r="A24" s="147" t="s">
        <v>63</v>
      </c>
      <c r="B24" s="148"/>
      <c r="C24" s="74">
        <f t="shared" ref="C24:C26" si="4">H24+F24+D24</f>
        <v>110</v>
      </c>
      <c r="D24" s="52">
        <v>46</v>
      </c>
      <c r="E24" s="51">
        <f>D24/C24*100</f>
        <v>41.818181818181813</v>
      </c>
      <c r="F24" s="52">
        <v>64</v>
      </c>
      <c r="G24" s="51">
        <f>F24/C24*100</f>
        <v>58.18181818181818</v>
      </c>
      <c r="H24" s="52">
        <v>0</v>
      </c>
      <c r="I24" s="51">
        <v>0</v>
      </c>
    </row>
    <row r="25" spans="1:9" s="30" customFormat="1" ht="20.25" customHeight="1" x14ac:dyDescent="0.25">
      <c r="A25" s="147" t="s">
        <v>64</v>
      </c>
      <c r="B25" s="148"/>
      <c r="C25" s="74">
        <f t="shared" si="4"/>
        <v>110</v>
      </c>
      <c r="D25" s="52">
        <v>45</v>
      </c>
      <c r="E25" s="51">
        <f t="shared" ref="E25:E26" si="5">D25/C25*100</f>
        <v>40.909090909090914</v>
      </c>
      <c r="F25" s="52">
        <v>65</v>
      </c>
      <c r="G25" s="51">
        <f t="shared" ref="G25:G26" si="6">F25/C25*100</f>
        <v>59.090909090909093</v>
      </c>
      <c r="H25" s="52">
        <v>0</v>
      </c>
      <c r="I25" s="51">
        <v>0</v>
      </c>
    </row>
    <row r="26" spans="1:9" s="30" customFormat="1" ht="20.25" customHeight="1" x14ac:dyDescent="0.25">
      <c r="A26" s="147" t="s">
        <v>93</v>
      </c>
      <c r="B26" s="148"/>
      <c r="C26" s="74">
        <f t="shared" si="4"/>
        <v>110</v>
      </c>
      <c r="D26" s="52">
        <v>45</v>
      </c>
      <c r="E26" s="51">
        <f t="shared" si="5"/>
        <v>40.909090909090914</v>
      </c>
      <c r="F26" s="52">
        <v>65</v>
      </c>
      <c r="G26" s="51">
        <f t="shared" si="6"/>
        <v>59.090909090909093</v>
      </c>
      <c r="H26" s="52">
        <v>0</v>
      </c>
      <c r="I26" s="51">
        <v>0</v>
      </c>
    </row>
    <row r="27" spans="1:9" s="30" customFormat="1" ht="20.25" customHeight="1" x14ac:dyDescent="0.25"/>
    <row r="28" spans="1:9" s="30" customFormat="1" ht="16.5" x14ac:dyDescent="0.25">
      <c r="A28" s="32" t="s">
        <v>92</v>
      </c>
    </row>
    <row r="29" spans="1:9" s="30" customFormat="1" ht="16.5" x14ac:dyDescent="0.25">
      <c r="A29" s="158" t="s">
        <v>91</v>
      </c>
      <c r="B29" s="159"/>
      <c r="C29" s="162" t="s">
        <v>116</v>
      </c>
      <c r="D29" s="156" t="s">
        <v>23</v>
      </c>
      <c r="E29" s="157"/>
      <c r="F29" s="156" t="s">
        <v>18</v>
      </c>
      <c r="G29" s="157"/>
      <c r="H29" s="156" t="s">
        <v>90</v>
      </c>
      <c r="I29" s="157"/>
    </row>
    <row r="30" spans="1:9" s="30" customFormat="1" ht="20.25" customHeight="1" x14ac:dyDescent="0.25">
      <c r="A30" s="160"/>
      <c r="B30" s="161"/>
      <c r="C30" s="163"/>
      <c r="D30" s="33" t="s">
        <v>87</v>
      </c>
      <c r="E30" s="33" t="s">
        <v>86</v>
      </c>
      <c r="F30" s="33" t="s">
        <v>87</v>
      </c>
      <c r="G30" s="33" t="s">
        <v>86</v>
      </c>
      <c r="H30" s="33" t="s">
        <v>87</v>
      </c>
      <c r="I30" s="33" t="s">
        <v>86</v>
      </c>
    </row>
    <row r="31" spans="1:9" s="30" customFormat="1" ht="20.25" customHeight="1" x14ac:dyDescent="0.25">
      <c r="A31" s="147" t="s">
        <v>89</v>
      </c>
      <c r="B31" s="148"/>
      <c r="C31" s="74">
        <f t="shared" ref="C31:C34" si="7">H31+F31+D31</f>
        <v>110</v>
      </c>
      <c r="D31" s="52">
        <v>43</v>
      </c>
      <c r="E31" s="51">
        <f>D31/C31*100</f>
        <v>39.090909090909093</v>
      </c>
      <c r="F31" s="52">
        <v>67</v>
      </c>
      <c r="G31" s="51">
        <f>F31/C31*100</f>
        <v>60.909090909090914</v>
      </c>
      <c r="H31" s="52">
        <v>0</v>
      </c>
      <c r="I31" s="51">
        <v>0</v>
      </c>
    </row>
    <row r="32" spans="1:9" s="30" customFormat="1" ht="20.25" customHeight="1" x14ac:dyDescent="0.25">
      <c r="A32" s="147" t="s">
        <v>70</v>
      </c>
      <c r="B32" s="148"/>
      <c r="C32" s="74">
        <f t="shared" si="7"/>
        <v>110</v>
      </c>
      <c r="D32" s="52">
        <v>43</v>
      </c>
      <c r="E32" s="51">
        <f t="shared" ref="E32:E34" si="8">D32/C32*100</f>
        <v>39.090909090909093</v>
      </c>
      <c r="F32" s="52">
        <v>67</v>
      </c>
      <c r="G32" s="51">
        <f t="shared" ref="G32:G34" si="9">F32/C32*100</f>
        <v>60.909090909090914</v>
      </c>
      <c r="H32" s="52">
        <v>0</v>
      </c>
      <c r="I32" s="51">
        <v>0</v>
      </c>
    </row>
    <row r="33" spans="1:9" s="30" customFormat="1" ht="20.25" customHeight="1" x14ac:dyDescent="0.25">
      <c r="A33" s="147" t="s">
        <v>88</v>
      </c>
      <c r="B33" s="148"/>
      <c r="C33" s="74">
        <f t="shared" si="7"/>
        <v>110</v>
      </c>
      <c r="D33" s="52">
        <v>43</v>
      </c>
      <c r="E33" s="51">
        <f t="shared" si="8"/>
        <v>39.090909090909093</v>
      </c>
      <c r="F33" s="52">
        <v>67</v>
      </c>
      <c r="G33" s="51">
        <f t="shared" si="9"/>
        <v>60.909090909090914</v>
      </c>
      <c r="H33" s="52">
        <v>0</v>
      </c>
      <c r="I33" s="51">
        <v>0</v>
      </c>
    </row>
    <row r="34" spans="1:9" s="30" customFormat="1" ht="20.25" customHeight="1" x14ac:dyDescent="0.25">
      <c r="A34" s="31" t="s">
        <v>72</v>
      </c>
      <c r="B34" s="31"/>
      <c r="C34" s="74">
        <f t="shared" si="7"/>
        <v>110</v>
      </c>
      <c r="D34" s="52">
        <v>43</v>
      </c>
      <c r="E34" s="51">
        <f t="shared" si="8"/>
        <v>39.090909090909093</v>
      </c>
      <c r="F34" s="52">
        <v>67</v>
      </c>
      <c r="G34" s="51">
        <f t="shared" si="9"/>
        <v>60.909090909090914</v>
      </c>
      <c r="H34" s="52">
        <v>0</v>
      </c>
      <c r="I34" s="51">
        <v>0</v>
      </c>
    </row>
    <row r="35" spans="1:9" s="30" customFormat="1" ht="20.25" customHeight="1" x14ac:dyDescent="0.25"/>
    <row r="36" spans="1:9" x14ac:dyDescent="0.25">
      <c r="A36" s="21"/>
    </row>
  </sheetData>
  <mergeCells count="25">
    <mergeCell ref="A24:B24"/>
    <mergeCell ref="A3:I3"/>
    <mergeCell ref="A4:I4"/>
    <mergeCell ref="A5:I5"/>
    <mergeCell ref="A6:A7"/>
    <mergeCell ref="B6:B7"/>
    <mergeCell ref="C6:C7"/>
    <mergeCell ref="D6:E6"/>
    <mergeCell ref="F6:G6"/>
    <mergeCell ref="H6:I6"/>
    <mergeCell ref="A22:B23"/>
    <mergeCell ref="C22:C23"/>
    <mergeCell ref="D22:E22"/>
    <mergeCell ref="F22:G22"/>
    <mergeCell ref="H22:I22"/>
    <mergeCell ref="H29:I29"/>
    <mergeCell ref="A31:B31"/>
    <mergeCell ref="A32:B32"/>
    <mergeCell ref="A33:B33"/>
    <mergeCell ref="A25:B25"/>
    <mergeCell ref="A26:B26"/>
    <mergeCell ref="A29:B30"/>
    <mergeCell ref="C29:C30"/>
    <mergeCell ref="D29:E29"/>
    <mergeCell ref="F29:G29"/>
  </mergeCells>
  <pageMargins left="0.70866141732283472" right="0.35433070866141736" top="0.27559055118110237" bottom="0.23622047244094491" header="0.27559055118110237" footer="0.23622047244094491"/>
  <pageSetup paperSize="9" scale="95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="55" zoomScaleNormal="55" zoomScaleSheetLayoutView="100" zoomScalePageLayoutView="85" workbookViewId="0">
      <selection activeCell="F35" sqref="F35"/>
    </sheetView>
  </sheetViews>
  <sheetFormatPr defaultRowHeight="15.75" x14ac:dyDescent="0.25"/>
  <cols>
    <col min="1" max="1" width="3.875" customWidth="1"/>
    <col min="2" max="2" width="20.75" customWidth="1"/>
    <col min="3" max="3" width="7" customWidth="1"/>
    <col min="4" max="9" width="9.625" customWidth="1"/>
    <col min="10" max="10" width="8" customWidth="1"/>
    <col min="11" max="11" width="6.875" customWidth="1"/>
    <col min="12" max="12" width="8" customWidth="1"/>
    <col min="13" max="13" width="6.875" customWidth="1"/>
    <col min="14" max="14" width="8" customWidth="1"/>
    <col min="15" max="15" width="6.875" customWidth="1"/>
  </cols>
  <sheetData>
    <row r="1" spans="1:15" x14ac:dyDescent="0.25">
      <c r="A1" s="41" t="s">
        <v>138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x14ac:dyDescent="0.25">
      <c r="A2" s="16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x14ac:dyDescent="0.25">
      <c r="A3" s="127" t="s">
        <v>168</v>
      </c>
      <c r="B3" s="127"/>
      <c r="C3" s="127"/>
      <c r="D3" s="127"/>
      <c r="E3" s="127"/>
      <c r="F3" s="127"/>
      <c r="G3" s="127"/>
      <c r="H3" s="127"/>
      <c r="I3" s="127"/>
      <c r="J3" s="40"/>
      <c r="K3" s="40"/>
      <c r="L3" s="40"/>
      <c r="M3" s="40"/>
      <c r="N3" s="40"/>
      <c r="O3" s="40"/>
    </row>
    <row r="4" spans="1:15" x14ac:dyDescent="0.25">
      <c r="A4" s="127" t="s">
        <v>117</v>
      </c>
      <c r="B4" s="127"/>
      <c r="C4" s="127"/>
      <c r="D4" s="127"/>
      <c r="E4" s="127"/>
      <c r="F4" s="127"/>
      <c r="G4" s="127"/>
      <c r="H4" s="127"/>
      <c r="I4" s="127"/>
      <c r="J4" s="40"/>
      <c r="K4" s="40"/>
      <c r="L4" s="40"/>
      <c r="M4" s="40"/>
      <c r="N4" s="40"/>
      <c r="O4" s="40"/>
    </row>
    <row r="5" spans="1:15" ht="16.5" x14ac:dyDescent="0.25">
      <c r="A5" s="149" t="s">
        <v>108</v>
      </c>
      <c r="B5" s="149"/>
      <c r="C5" s="149"/>
      <c r="D5" s="149"/>
      <c r="E5" s="149"/>
      <c r="F5" s="149"/>
      <c r="G5" s="149"/>
      <c r="H5" s="149"/>
      <c r="I5" s="149"/>
      <c r="J5" s="39"/>
      <c r="K5" s="39"/>
      <c r="L5" s="39"/>
      <c r="M5" s="39"/>
      <c r="N5" s="39"/>
      <c r="O5" s="39"/>
    </row>
    <row r="6" spans="1:15" s="30" customFormat="1" ht="31.5" customHeight="1" x14ac:dyDescent="0.25">
      <c r="A6" s="150" t="s">
        <v>0</v>
      </c>
      <c r="B6" s="152" t="s">
        <v>106</v>
      </c>
      <c r="C6" s="162" t="s">
        <v>116</v>
      </c>
      <c r="D6" s="156" t="s">
        <v>105</v>
      </c>
      <c r="E6" s="157"/>
      <c r="F6" s="156" t="s">
        <v>38</v>
      </c>
      <c r="G6" s="157"/>
      <c r="H6" s="156" t="s">
        <v>39</v>
      </c>
      <c r="I6" s="157" t="s">
        <v>104</v>
      </c>
    </row>
    <row r="7" spans="1:15" s="30" customFormat="1" ht="22.5" customHeight="1" x14ac:dyDescent="0.25">
      <c r="A7" s="151"/>
      <c r="B7" s="153"/>
      <c r="C7" s="163"/>
      <c r="D7" s="38" t="s">
        <v>87</v>
      </c>
      <c r="E7" s="38" t="s">
        <v>86</v>
      </c>
      <c r="F7" s="38" t="s">
        <v>87</v>
      </c>
      <c r="G7" s="38" t="s">
        <v>86</v>
      </c>
      <c r="H7" s="38" t="s">
        <v>87</v>
      </c>
      <c r="I7" s="38" t="s">
        <v>86</v>
      </c>
    </row>
    <row r="8" spans="1:15" s="37" customFormat="1" ht="20.25" customHeight="1" x14ac:dyDescent="0.25">
      <c r="A8" s="33">
        <v>1</v>
      </c>
      <c r="B8" s="69" t="s">
        <v>103</v>
      </c>
      <c r="C8" s="74">
        <f>H8+F8+D8</f>
        <v>111</v>
      </c>
      <c r="D8" s="52">
        <v>26</v>
      </c>
      <c r="E8" s="51">
        <f>D8/C8*100</f>
        <v>23.423423423423422</v>
      </c>
      <c r="F8" s="52">
        <v>83</v>
      </c>
      <c r="G8" s="51">
        <f>F8/C8*100</f>
        <v>74.774774774774784</v>
      </c>
      <c r="H8" s="52">
        <v>2</v>
      </c>
      <c r="I8" s="51">
        <f>H8/C8*100</f>
        <v>1.8018018018018018</v>
      </c>
    </row>
    <row r="9" spans="1:15" s="37" customFormat="1" ht="20.25" customHeight="1" x14ac:dyDescent="0.25">
      <c r="A9" s="33">
        <v>2</v>
      </c>
      <c r="B9" s="69" t="s">
        <v>102</v>
      </c>
      <c r="C9" s="74">
        <f t="shared" ref="C9:C19" si="0">H9+F9+D9</f>
        <v>111</v>
      </c>
      <c r="D9" s="52">
        <v>21</v>
      </c>
      <c r="E9" s="51">
        <f t="shared" ref="E9:E19" si="1">D9/C9*100</f>
        <v>18.918918918918919</v>
      </c>
      <c r="F9" s="52">
        <v>85</v>
      </c>
      <c r="G9" s="51">
        <f t="shared" ref="G9:G19" si="2">F9/C9*100</f>
        <v>76.576576576576571</v>
      </c>
      <c r="H9" s="52">
        <v>5</v>
      </c>
      <c r="I9" s="51">
        <f t="shared" ref="I9:I19" si="3">H9/C9*100</f>
        <v>4.5045045045045047</v>
      </c>
    </row>
    <row r="10" spans="1:15" s="37" customFormat="1" ht="20.25" customHeight="1" x14ac:dyDescent="0.25">
      <c r="A10" s="33">
        <v>3</v>
      </c>
      <c r="B10" s="69" t="s">
        <v>101</v>
      </c>
      <c r="C10" s="74">
        <f t="shared" si="0"/>
        <v>111</v>
      </c>
      <c r="D10" s="52">
        <v>43</v>
      </c>
      <c r="E10" s="51">
        <f t="shared" si="1"/>
        <v>38.738738738738739</v>
      </c>
      <c r="F10" s="52">
        <v>68</v>
      </c>
      <c r="G10" s="51">
        <f t="shared" si="2"/>
        <v>61.261261261261254</v>
      </c>
      <c r="H10" s="52">
        <v>0</v>
      </c>
      <c r="I10" s="51">
        <f t="shared" si="3"/>
        <v>0</v>
      </c>
    </row>
    <row r="11" spans="1:15" s="37" customFormat="1" ht="20.25" customHeight="1" x14ac:dyDescent="0.25">
      <c r="A11" s="33">
        <v>4</v>
      </c>
      <c r="B11" s="69" t="s">
        <v>159</v>
      </c>
      <c r="C11" s="74">
        <f t="shared" si="0"/>
        <v>111</v>
      </c>
      <c r="D11" s="52">
        <v>41</v>
      </c>
      <c r="E11" s="51">
        <f t="shared" si="1"/>
        <v>36.936936936936938</v>
      </c>
      <c r="F11" s="52">
        <v>70</v>
      </c>
      <c r="G11" s="51">
        <f t="shared" si="2"/>
        <v>63.063063063063062</v>
      </c>
      <c r="H11" s="52">
        <v>0</v>
      </c>
      <c r="I11" s="51">
        <f t="shared" si="3"/>
        <v>0</v>
      </c>
    </row>
    <row r="12" spans="1:15" s="37" customFormat="1" ht="20.25" customHeight="1" x14ac:dyDescent="0.25">
      <c r="A12" s="33">
        <v>5</v>
      </c>
      <c r="B12" s="69" t="s">
        <v>160</v>
      </c>
      <c r="C12" s="74">
        <f t="shared" si="0"/>
        <v>111</v>
      </c>
      <c r="D12" s="52">
        <v>30</v>
      </c>
      <c r="E12" s="51">
        <f t="shared" si="1"/>
        <v>27.027027027027028</v>
      </c>
      <c r="F12" s="52">
        <v>74</v>
      </c>
      <c r="G12" s="51">
        <f t="shared" si="2"/>
        <v>66.666666666666657</v>
      </c>
      <c r="H12" s="52">
        <v>7</v>
      </c>
      <c r="I12" s="51">
        <f t="shared" si="3"/>
        <v>6.3063063063063058</v>
      </c>
    </row>
    <row r="13" spans="1:15" s="37" customFormat="1" ht="20.25" customHeight="1" x14ac:dyDescent="0.25">
      <c r="A13" s="33">
        <v>6</v>
      </c>
      <c r="B13" s="69" t="s">
        <v>97</v>
      </c>
      <c r="C13" s="74">
        <f t="shared" si="0"/>
        <v>111</v>
      </c>
      <c r="D13" s="52">
        <v>27</v>
      </c>
      <c r="E13" s="51">
        <f t="shared" si="1"/>
        <v>24.324324324324326</v>
      </c>
      <c r="F13" s="52">
        <v>84</v>
      </c>
      <c r="G13" s="51">
        <f t="shared" si="2"/>
        <v>75.675675675675677</v>
      </c>
      <c r="H13" s="52">
        <v>0</v>
      </c>
      <c r="I13" s="51">
        <f t="shared" si="3"/>
        <v>0</v>
      </c>
    </row>
    <row r="14" spans="1:15" s="37" customFormat="1" ht="20.25" customHeight="1" x14ac:dyDescent="0.25">
      <c r="A14" s="33">
        <v>7</v>
      </c>
      <c r="B14" s="69" t="s">
        <v>98</v>
      </c>
      <c r="C14" s="74">
        <f t="shared" si="0"/>
        <v>111</v>
      </c>
      <c r="D14" s="52">
        <v>25</v>
      </c>
      <c r="E14" s="51">
        <f t="shared" si="1"/>
        <v>22.522522522522522</v>
      </c>
      <c r="F14" s="52">
        <v>86</v>
      </c>
      <c r="G14" s="51">
        <f t="shared" si="2"/>
        <v>77.477477477477478</v>
      </c>
      <c r="H14" s="52">
        <v>0</v>
      </c>
      <c r="I14" s="51">
        <f t="shared" si="3"/>
        <v>0</v>
      </c>
    </row>
    <row r="15" spans="1:15" s="37" customFormat="1" ht="20.25" customHeight="1" x14ac:dyDescent="0.25">
      <c r="A15" s="33">
        <v>8</v>
      </c>
      <c r="B15" s="69" t="s">
        <v>96</v>
      </c>
      <c r="C15" s="74">
        <f t="shared" si="0"/>
        <v>111</v>
      </c>
      <c r="D15" s="52">
        <v>62</v>
      </c>
      <c r="E15" s="51">
        <f t="shared" si="1"/>
        <v>55.85585585585585</v>
      </c>
      <c r="F15" s="52">
        <v>49</v>
      </c>
      <c r="G15" s="51">
        <f t="shared" si="2"/>
        <v>44.144144144144143</v>
      </c>
      <c r="H15" s="52">
        <v>0</v>
      </c>
      <c r="I15" s="51">
        <f t="shared" si="3"/>
        <v>0</v>
      </c>
    </row>
    <row r="16" spans="1:15" s="37" customFormat="1" ht="20.25" customHeight="1" x14ac:dyDescent="0.25">
      <c r="A16" s="33">
        <v>9</v>
      </c>
      <c r="B16" s="69" t="s">
        <v>161</v>
      </c>
      <c r="C16" s="74"/>
      <c r="D16" s="52"/>
      <c r="E16" s="51"/>
      <c r="F16" s="52"/>
      <c r="G16" s="51"/>
      <c r="H16" s="52"/>
      <c r="I16" s="51"/>
    </row>
    <row r="17" spans="1:9" s="37" customFormat="1" ht="20.25" customHeight="1" x14ac:dyDescent="0.25">
      <c r="A17" s="33">
        <v>10</v>
      </c>
      <c r="B17" s="69" t="s">
        <v>100</v>
      </c>
      <c r="C17" s="74">
        <f t="shared" si="0"/>
        <v>111</v>
      </c>
      <c r="D17" s="52">
        <v>31</v>
      </c>
      <c r="E17" s="51">
        <f t="shared" si="1"/>
        <v>27.927927927927925</v>
      </c>
      <c r="F17" s="52">
        <v>80</v>
      </c>
      <c r="G17" s="51">
        <f t="shared" si="2"/>
        <v>72.072072072072075</v>
      </c>
      <c r="H17" s="52">
        <v>0</v>
      </c>
      <c r="I17" s="51">
        <f t="shared" si="3"/>
        <v>0</v>
      </c>
    </row>
    <row r="18" spans="1:9" s="37" customFormat="1" ht="20.25" customHeight="1" x14ac:dyDescent="0.25">
      <c r="A18" s="33">
        <v>11</v>
      </c>
      <c r="B18" s="69" t="s">
        <v>99</v>
      </c>
      <c r="C18" s="74">
        <f t="shared" si="0"/>
        <v>111</v>
      </c>
      <c r="D18" s="52">
        <v>31</v>
      </c>
      <c r="E18" s="51">
        <f t="shared" si="1"/>
        <v>27.927927927927925</v>
      </c>
      <c r="F18" s="52">
        <v>80</v>
      </c>
      <c r="G18" s="51">
        <f t="shared" si="2"/>
        <v>72.072072072072075</v>
      </c>
      <c r="H18" s="52">
        <v>0</v>
      </c>
      <c r="I18" s="51">
        <f t="shared" si="3"/>
        <v>0</v>
      </c>
    </row>
    <row r="19" spans="1:9" s="30" customFormat="1" ht="20.25" customHeight="1" x14ac:dyDescent="0.25">
      <c r="A19" s="33">
        <v>12</v>
      </c>
      <c r="B19" s="69" t="s">
        <v>162</v>
      </c>
      <c r="C19" s="74">
        <f t="shared" si="0"/>
        <v>111</v>
      </c>
      <c r="D19" s="52">
        <v>31</v>
      </c>
      <c r="E19" s="51">
        <f t="shared" si="1"/>
        <v>27.927927927927925</v>
      </c>
      <c r="F19" s="52">
        <v>80</v>
      </c>
      <c r="G19" s="51">
        <f t="shared" si="2"/>
        <v>72.072072072072075</v>
      </c>
      <c r="H19" s="52">
        <v>0</v>
      </c>
      <c r="I19" s="51">
        <f t="shared" si="3"/>
        <v>0</v>
      </c>
    </row>
    <row r="20" spans="1:9" s="30" customFormat="1" ht="20.25" customHeight="1" x14ac:dyDescent="0.25">
      <c r="A20" s="36"/>
      <c r="D20" s="35"/>
      <c r="E20" s="34"/>
      <c r="F20" s="35"/>
      <c r="G20" s="34"/>
      <c r="H20" s="35"/>
      <c r="I20" s="34"/>
    </row>
    <row r="21" spans="1:9" s="30" customFormat="1" ht="14.25" customHeight="1" x14ac:dyDescent="0.25">
      <c r="A21" s="32" t="s">
        <v>95</v>
      </c>
    </row>
    <row r="22" spans="1:9" s="30" customFormat="1" ht="16.5" x14ac:dyDescent="0.25">
      <c r="A22" s="158" t="s">
        <v>94</v>
      </c>
      <c r="B22" s="159"/>
      <c r="C22" s="162" t="s">
        <v>116</v>
      </c>
      <c r="D22" s="156" t="s">
        <v>23</v>
      </c>
      <c r="E22" s="157"/>
      <c r="F22" s="156" t="s">
        <v>18</v>
      </c>
      <c r="G22" s="157"/>
      <c r="H22" s="156" t="s">
        <v>90</v>
      </c>
      <c r="I22" s="157"/>
    </row>
    <row r="23" spans="1:9" s="30" customFormat="1" ht="20.25" customHeight="1" x14ac:dyDescent="0.25">
      <c r="A23" s="160"/>
      <c r="B23" s="161"/>
      <c r="C23" s="163"/>
      <c r="D23" s="33" t="s">
        <v>87</v>
      </c>
      <c r="E23" s="33" t="s">
        <v>86</v>
      </c>
      <c r="F23" s="33" t="s">
        <v>87</v>
      </c>
      <c r="G23" s="33" t="s">
        <v>86</v>
      </c>
      <c r="H23" s="33" t="s">
        <v>87</v>
      </c>
      <c r="I23" s="33" t="s">
        <v>86</v>
      </c>
    </row>
    <row r="24" spans="1:9" s="30" customFormat="1" ht="20.25" customHeight="1" x14ac:dyDescent="0.25">
      <c r="A24" s="147" t="s">
        <v>63</v>
      </c>
      <c r="B24" s="148"/>
      <c r="C24" s="74">
        <f t="shared" ref="C24:C26" si="4">H24+F24+D24</f>
        <v>111</v>
      </c>
      <c r="D24" s="52">
        <v>67</v>
      </c>
      <c r="E24" s="51">
        <f>D24/C24*100</f>
        <v>60.360360360360367</v>
      </c>
      <c r="F24" s="52">
        <v>44</v>
      </c>
      <c r="G24" s="51">
        <f>F24/C24*100</f>
        <v>39.63963963963964</v>
      </c>
      <c r="H24" s="52">
        <v>0</v>
      </c>
      <c r="I24" s="51">
        <v>0</v>
      </c>
    </row>
    <row r="25" spans="1:9" s="30" customFormat="1" ht="20.25" customHeight="1" x14ac:dyDescent="0.25">
      <c r="A25" s="147" t="s">
        <v>64</v>
      </c>
      <c r="B25" s="148"/>
      <c r="C25" s="74">
        <f t="shared" si="4"/>
        <v>111</v>
      </c>
      <c r="D25" s="52">
        <v>64</v>
      </c>
      <c r="E25" s="51">
        <f t="shared" ref="E25:E26" si="5">D25/C25*100</f>
        <v>57.657657657657658</v>
      </c>
      <c r="F25" s="52">
        <v>47</v>
      </c>
      <c r="G25" s="51">
        <f t="shared" ref="G25:G26" si="6">F25/C25*100</f>
        <v>42.342342342342342</v>
      </c>
      <c r="H25" s="52">
        <v>0</v>
      </c>
      <c r="I25" s="51">
        <v>0</v>
      </c>
    </row>
    <row r="26" spans="1:9" s="30" customFormat="1" ht="20.25" customHeight="1" x14ac:dyDescent="0.25">
      <c r="A26" s="147" t="s">
        <v>93</v>
      </c>
      <c r="B26" s="148"/>
      <c r="C26" s="74">
        <f t="shared" si="4"/>
        <v>111</v>
      </c>
      <c r="D26" s="52">
        <v>59</v>
      </c>
      <c r="E26" s="51">
        <f t="shared" si="5"/>
        <v>53.153153153153156</v>
      </c>
      <c r="F26" s="52">
        <v>52</v>
      </c>
      <c r="G26" s="51">
        <f t="shared" si="6"/>
        <v>46.846846846846844</v>
      </c>
      <c r="H26" s="52">
        <v>0</v>
      </c>
      <c r="I26" s="51">
        <v>0</v>
      </c>
    </row>
    <row r="27" spans="1:9" s="30" customFormat="1" ht="20.25" customHeight="1" x14ac:dyDescent="0.25"/>
    <row r="28" spans="1:9" s="30" customFormat="1" ht="16.5" x14ac:dyDescent="0.25">
      <c r="A28" s="32" t="s">
        <v>92</v>
      </c>
    </row>
    <row r="29" spans="1:9" s="30" customFormat="1" ht="16.5" x14ac:dyDescent="0.25">
      <c r="A29" s="158" t="s">
        <v>91</v>
      </c>
      <c r="B29" s="159"/>
      <c r="C29" s="162" t="s">
        <v>116</v>
      </c>
      <c r="D29" s="156" t="s">
        <v>23</v>
      </c>
      <c r="E29" s="157"/>
      <c r="F29" s="156" t="s">
        <v>18</v>
      </c>
      <c r="G29" s="157"/>
      <c r="H29" s="156" t="s">
        <v>90</v>
      </c>
      <c r="I29" s="157"/>
    </row>
    <row r="30" spans="1:9" s="30" customFormat="1" ht="20.25" customHeight="1" x14ac:dyDescent="0.25">
      <c r="A30" s="160"/>
      <c r="B30" s="161"/>
      <c r="C30" s="163"/>
      <c r="D30" s="33" t="s">
        <v>87</v>
      </c>
      <c r="E30" s="33" t="s">
        <v>86</v>
      </c>
      <c r="F30" s="33" t="s">
        <v>87</v>
      </c>
      <c r="G30" s="33" t="s">
        <v>86</v>
      </c>
      <c r="H30" s="33" t="s">
        <v>87</v>
      </c>
      <c r="I30" s="33" t="s">
        <v>86</v>
      </c>
    </row>
    <row r="31" spans="1:9" s="30" customFormat="1" ht="20.25" customHeight="1" x14ac:dyDescent="0.25">
      <c r="A31" s="147" t="s">
        <v>89</v>
      </c>
      <c r="B31" s="148"/>
      <c r="C31" s="74">
        <f t="shared" ref="C31:C34" si="7">H31+F31+D31</f>
        <v>111</v>
      </c>
      <c r="D31" s="52">
        <v>75</v>
      </c>
      <c r="E31" s="51">
        <f>D31/C31*100</f>
        <v>67.567567567567565</v>
      </c>
      <c r="F31" s="52">
        <v>36</v>
      </c>
      <c r="G31" s="51">
        <f>F31/C31*100</f>
        <v>32.432432432432435</v>
      </c>
      <c r="H31" s="52">
        <v>0</v>
      </c>
      <c r="I31" s="51">
        <v>0</v>
      </c>
    </row>
    <row r="32" spans="1:9" s="30" customFormat="1" ht="20.25" customHeight="1" x14ac:dyDescent="0.25">
      <c r="A32" s="147" t="s">
        <v>70</v>
      </c>
      <c r="B32" s="148"/>
      <c r="C32" s="74">
        <f t="shared" si="7"/>
        <v>111</v>
      </c>
      <c r="D32" s="52">
        <v>66</v>
      </c>
      <c r="E32" s="51">
        <f t="shared" ref="E32:E34" si="8">D32/C32*100</f>
        <v>59.45945945945946</v>
      </c>
      <c r="F32" s="52">
        <v>45</v>
      </c>
      <c r="G32" s="51">
        <f t="shared" ref="G32:G34" si="9">F32/C32*100</f>
        <v>40.54054054054054</v>
      </c>
      <c r="H32" s="52">
        <v>0</v>
      </c>
      <c r="I32" s="51">
        <v>0</v>
      </c>
    </row>
    <row r="33" spans="1:9" s="30" customFormat="1" ht="20.25" customHeight="1" x14ac:dyDescent="0.25">
      <c r="A33" s="147" t="s">
        <v>88</v>
      </c>
      <c r="B33" s="148"/>
      <c r="C33" s="74">
        <f t="shared" si="7"/>
        <v>111</v>
      </c>
      <c r="D33" s="52">
        <v>73</v>
      </c>
      <c r="E33" s="51">
        <f t="shared" si="8"/>
        <v>65.765765765765778</v>
      </c>
      <c r="F33" s="52">
        <v>38</v>
      </c>
      <c r="G33" s="51">
        <f t="shared" si="9"/>
        <v>34.234234234234236</v>
      </c>
      <c r="H33" s="52">
        <v>0</v>
      </c>
      <c r="I33" s="51">
        <v>0</v>
      </c>
    </row>
    <row r="34" spans="1:9" s="30" customFormat="1" ht="20.25" customHeight="1" x14ac:dyDescent="0.25">
      <c r="A34" s="31" t="s">
        <v>72</v>
      </c>
      <c r="B34" s="31"/>
      <c r="C34" s="74">
        <f t="shared" si="7"/>
        <v>111</v>
      </c>
      <c r="D34" s="52">
        <v>76</v>
      </c>
      <c r="E34" s="51">
        <f t="shared" si="8"/>
        <v>68.468468468468473</v>
      </c>
      <c r="F34" s="52">
        <v>35</v>
      </c>
      <c r="G34" s="51">
        <f t="shared" si="9"/>
        <v>31.531531531531531</v>
      </c>
      <c r="H34" s="52">
        <v>0</v>
      </c>
      <c r="I34" s="51">
        <v>0</v>
      </c>
    </row>
    <row r="35" spans="1:9" s="30" customFormat="1" ht="20.25" customHeight="1" x14ac:dyDescent="0.25"/>
    <row r="36" spans="1:9" x14ac:dyDescent="0.25">
      <c r="A36" s="21"/>
    </row>
  </sheetData>
  <mergeCells count="25">
    <mergeCell ref="H29:I29"/>
    <mergeCell ref="A31:B31"/>
    <mergeCell ref="A32:B32"/>
    <mergeCell ref="A33:B33"/>
    <mergeCell ref="A25:B25"/>
    <mergeCell ref="A26:B26"/>
    <mergeCell ref="A29:B30"/>
    <mergeCell ref="C29:C30"/>
    <mergeCell ref="D29:E29"/>
    <mergeCell ref="F29:G29"/>
    <mergeCell ref="A24:B24"/>
    <mergeCell ref="A3:I3"/>
    <mergeCell ref="A4:I4"/>
    <mergeCell ref="A5:I5"/>
    <mergeCell ref="A6:A7"/>
    <mergeCell ref="B6:B7"/>
    <mergeCell ref="C6:C7"/>
    <mergeCell ref="D6:E6"/>
    <mergeCell ref="F6:G6"/>
    <mergeCell ref="H6:I6"/>
    <mergeCell ref="A22:B23"/>
    <mergeCell ref="C22:C23"/>
    <mergeCell ref="D22:E22"/>
    <mergeCell ref="F22:G22"/>
    <mergeCell ref="H22:I22"/>
  </mergeCells>
  <pageMargins left="0.70866141732283472" right="0.35433070866141736" top="0.27559055118110237" bottom="0.23622047244094491" header="0.27559055118110237" footer="0.23622047244094491"/>
  <pageSetup paperSize="9" scale="95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zoomScale="55" zoomScaleNormal="55" zoomScaleSheetLayoutView="100" zoomScalePageLayoutView="85" workbookViewId="0">
      <selection activeCell="E33" sqref="E33"/>
    </sheetView>
  </sheetViews>
  <sheetFormatPr defaultRowHeight="15.75" x14ac:dyDescent="0.25"/>
  <cols>
    <col min="1" max="1" width="3.875" customWidth="1"/>
    <col min="2" max="2" width="20.75" customWidth="1"/>
    <col min="3" max="3" width="7" customWidth="1"/>
    <col min="4" max="9" width="9.625" customWidth="1"/>
    <col min="10" max="10" width="8" customWidth="1"/>
    <col min="11" max="11" width="6.875" customWidth="1"/>
    <col min="12" max="12" width="8" customWidth="1"/>
    <col min="13" max="13" width="6.875" customWidth="1"/>
    <col min="14" max="14" width="8" customWidth="1"/>
    <col min="15" max="15" width="6.875" customWidth="1"/>
  </cols>
  <sheetData>
    <row r="1" spans="1:15" x14ac:dyDescent="0.25">
      <c r="A1" s="41" t="s">
        <v>138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x14ac:dyDescent="0.25">
      <c r="A2" s="16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x14ac:dyDescent="0.25">
      <c r="A3" s="127" t="s">
        <v>139</v>
      </c>
      <c r="B3" s="127"/>
      <c r="C3" s="127"/>
      <c r="D3" s="127"/>
      <c r="E3" s="127"/>
      <c r="F3" s="127"/>
      <c r="G3" s="127"/>
      <c r="H3" s="127"/>
      <c r="I3" s="127"/>
      <c r="J3" s="40"/>
      <c r="K3" s="40"/>
      <c r="L3" s="40"/>
      <c r="M3" s="40"/>
      <c r="N3" s="40"/>
      <c r="O3" s="40"/>
    </row>
    <row r="4" spans="1:15" x14ac:dyDescent="0.25">
      <c r="A4" s="127" t="s">
        <v>117</v>
      </c>
      <c r="B4" s="127"/>
      <c r="C4" s="127"/>
      <c r="D4" s="127"/>
      <c r="E4" s="127"/>
      <c r="F4" s="127"/>
      <c r="G4" s="127"/>
      <c r="H4" s="127"/>
      <c r="I4" s="127"/>
      <c r="J4" s="40"/>
      <c r="K4" s="40"/>
      <c r="L4" s="40"/>
      <c r="M4" s="40"/>
      <c r="N4" s="40"/>
      <c r="O4" s="40"/>
    </row>
    <row r="5" spans="1:15" ht="16.5" x14ac:dyDescent="0.25">
      <c r="A5" s="149" t="s">
        <v>108</v>
      </c>
      <c r="B5" s="149"/>
      <c r="C5" s="149"/>
      <c r="D5" s="149"/>
      <c r="E5" s="149"/>
      <c r="F5" s="149"/>
      <c r="G5" s="149"/>
      <c r="H5" s="149"/>
      <c r="I5" s="149"/>
      <c r="J5" s="39"/>
      <c r="K5" s="39"/>
      <c r="L5" s="39"/>
      <c r="M5" s="39"/>
      <c r="N5" s="39"/>
      <c r="O5" s="39"/>
    </row>
    <row r="6" spans="1:15" s="30" customFormat="1" ht="31.5" customHeight="1" x14ac:dyDescent="0.25">
      <c r="A6" s="150" t="s">
        <v>0</v>
      </c>
      <c r="B6" s="152" t="s">
        <v>106</v>
      </c>
      <c r="C6" s="162" t="s">
        <v>116</v>
      </c>
      <c r="D6" s="156" t="s">
        <v>105</v>
      </c>
      <c r="E6" s="157"/>
      <c r="F6" s="156" t="s">
        <v>38</v>
      </c>
      <c r="G6" s="157"/>
      <c r="H6" s="156" t="s">
        <v>39</v>
      </c>
      <c r="I6" s="157" t="s">
        <v>104</v>
      </c>
    </row>
    <row r="7" spans="1:15" s="30" customFormat="1" ht="22.5" customHeight="1" x14ac:dyDescent="0.25">
      <c r="A7" s="151"/>
      <c r="B7" s="153"/>
      <c r="C7" s="163"/>
      <c r="D7" s="38" t="s">
        <v>87</v>
      </c>
      <c r="E7" s="38" t="s">
        <v>86</v>
      </c>
      <c r="F7" s="38" t="s">
        <v>87</v>
      </c>
      <c r="G7" s="38" t="s">
        <v>86</v>
      </c>
      <c r="H7" s="38" t="s">
        <v>87</v>
      </c>
      <c r="I7" s="38" t="s">
        <v>86</v>
      </c>
    </row>
    <row r="8" spans="1:15" s="37" customFormat="1" ht="20.25" customHeight="1" x14ac:dyDescent="0.25">
      <c r="A8" s="33">
        <v>1</v>
      </c>
      <c r="B8" s="69" t="s">
        <v>103</v>
      </c>
      <c r="C8" s="74">
        <f>H8+F8+D8</f>
        <v>627</v>
      </c>
      <c r="D8" s="81">
        <v>194</v>
      </c>
      <c r="E8" s="53">
        <f>D8/C8*100</f>
        <v>30.94098883572568</v>
      </c>
      <c r="F8" s="81">
        <v>394</v>
      </c>
      <c r="G8" s="53">
        <f>F8/C8*100</f>
        <v>62.838915470494413</v>
      </c>
      <c r="H8" s="69">
        <v>39</v>
      </c>
      <c r="I8" s="53">
        <f>H8/C8*100</f>
        <v>6.2200956937799043</v>
      </c>
    </row>
    <row r="9" spans="1:15" s="37" customFormat="1" ht="20.25" customHeight="1" x14ac:dyDescent="0.25">
      <c r="A9" s="33">
        <v>2</v>
      </c>
      <c r="B9" s="69" t="s">
        <v>102</v>
      </c>
      <c r="C9" s="74">
        <f t="shared" ref="C9:C22" si="0">H9+F9+D9</f>
        <v>627</v>
      </c>
      <c r="D9" s="81">
        <v>211</v>
      </c>
      <c r="E9" s="51">
        <f t="shared" ref="E9:E20" si="1">D9/C9*100</f>
        <v>33.652312599681025</v>
      </c>
      <c r="F9" s="81">
        <v>383</v>
      </c>
      <c r="G9" s="51">
        <f t="shared" ref="G9:G20" si="2">F9/C9*100</f>
        <v>61.08452950558214</v>
      </c>
      <c r="H9" s="69">
        <v>33</v>
      </c>
      <c r="I9" s="51">
        <f t="shared" ref="I9:I20" si="3">H9/C9*100</f>
        <v>5.2631578947368416</v>
      </c>
    </row>
    <row r="10" spans="1:15" s="37" customFormat="1" ht="20.25" customHeight="1" x14ac:dyDescent="0.25">
      <c r="A10" s="33">
        <v>3</v>
      </c>
      <c r="B10" s="69" t="s">
        <v>101</v>
      </c>
      <c r="C10" s="74">
        <f t="shared" si="0"/>
        <v>221</v>
      </c>
      <c r="D10" s="81">
        <v>80</v>
      </c>
      <c r="E10" s="51">
        <f t="shared" si="1"/>
        <v>36.199095022624434</v>
      </c>
      <c r="F10" s="81">
        <v>140</v>
      </c>
      <c r="G10" s="51">
        <f t="shared" si="2"/>
        <v>63.348416289592755</v>
      </c>
      <c r="H10" s="69">
        <v>1</v>
      </c>
      <c r="I10" s="51">
        <f t="shared" si="3"/>
        <v>0.45248868778280549</v>
      </c>
    </row>
    <row r="11" spans="1:15" s="37" customFormat="1" ht="20.25" customHeight="1" x14ac:dyDescent="0.25">
      <c r="A11" s="33">
        <v>4</v>
      </c>
      <c r="B11" s="69" t="s">
        <v>159</v>
      </c>
      <c r="C11" s="74">
        <f t="shared" si="0"/>
        <v>221</v>
      </c>
      <c r="D11" s="81">
        <v>79</v>
      </c>
      <c r="E11" s="51">
        <f t="shared" si="1"/>
        <v>35.74660633484163</v>
      </c>
      <c r="F11" s="81">
        <v>141</v>
      </c>
      <c r="G11" s="51">
        <f t="shared" si="2"/>
        <v>63.800904977375559</v>
      </c>
      <c r="H11" s="69">
        <v>1</v>
      </c>
      <c r="I11" s="51">
        <f t="shared" si="3"/>
        <v>0.45248868778280549</v>
      </c>
    </row>
    <row r="12" spans="1:15" s="37" customFormat="1" ht="20.25" customHeight="1" x14ac:dyDescent="0.25">
      <c r="A12" s="33">
        <v>5</v>
      </c>
      <c r="B12" s="69" t="s">
        <v>160</v>
      </c>
      <c r="C12" s="74">
        <f t="shared" si="0"/>
        <v>395</v>
      </c>
      <c r="D12" s="81">
        <v>110</v>
      </c>
      <c r="E12" s="51">
        <f t="shared" si="1"/>
        <v>27.848101265822784</v>
      </c>
      <c r="F12" s="81">
        <v>257</v>
      </c>
      <c r="G12" s="51">
        <f t="shared" si="2"/>
        <v>65.063291139240505</v>
      </c>
      <c r="H12" s="69">
        <v>28</v>
      </c>
      <c r="I12" s="51">
        <f t="shared" si="3"/>
        <v>7.0886075949367093</v>
      </c>
    </row>
    <row r="13" spans="1:15" s="37" customFormat="1" ht="20.25" customHeight="1" x14ac:dyDescent="0.25">
      <c r="A13" s="33">
        <v>6</v>
      </c>
      <c r="B13" s="69" t="s">
        <v>97</v>
      </c>
      <c r="C13" s="74">
        <f t="shared" si="0"/>
        <v>395</v>
      </c>
      <c r="D13" s="81">
        <v>108</v>
      </c>
      <c r="E13" s="51">
        <f t="shared" si="1"/>
        <v>27.341772151898734</v>
      </c>
      <c r="F13" s="81">
        <v>287</v>
      </c>
      <c r="G13" s="51">
        <f t="shared" si="2"/>
        <v>72.658227848101262</v>
      </c>
      <c r="H13" s="69">
        <v>0</v>
      </c>
      <c r="I13" s="51">
        <f t="shared" si="3"/>
        <v>0</v>
      </c>
    </row>
    <row r="14" spans="1:15" s="37" customFormat="1" ht="20.25" customHeight="1" x14ac:dyDescent="0.25">
      <c r="A14" s="33">
        <v>7</v>
      </c>
      <c r="B14" s="69" t="s">
        <v>98</v>
      </c>
      <c r="C14" s="74">
        <f t="shared" si="0"/>
        <v>627</v>
      </c>
      <c r="D14" s="81">
        <v>177</v>
      </c>
      <c r="E14" s="51">
        <f t="shared" si="1"/>
        <v>28.229665071770331</v>
      </c>
      <c r="F14" s="81">
        <v>450</v>
      </c>
      <c r="G14" s="51">
        <f t="shared" si="2"/>
        <v>71.770334928229659</v>
      </c>
      <c r="H14" s="69">
        <v>0</v>
      </c>
      <c r="I14" s="51">
        <f t="shared" si="3"/>
        <v>0</v>
      </c>
    </row>
    <row r="15" spans="1:15" s="37" customFormat="1" ht="20.25" customHeight="1" x14ac:dyDescent="0.25">
      <c r="A15" s="33">
        <v>8</v>
      </c>
      <c r="B15" s="69" t="s">
        <v>96</v>
      </c>
      <c r="C15" s="74">
        <f t="shared" si="0"/>
        <v>627</v>
      </c>
      <c r="D15" s="81">
        <v>248</v>
      </c>
      <c r="E15" s="51">
        <f t="shared" si="1"/>
        <v>39.553429027113232</v>
      </c>
      <c r="F15" s="81">
        <v>378</v>
      </c>
      <c r="G15" s="51">
        <f t="shared" si="2"/>
        <v>60.28708133971292</v>
      </c>
      <c r="H15" s="69">
        <v>1</v>
      </c>
      <c r="I15" s="51">
        <f t="shared" si="3"/>
        <v>0.15948963317384371</v>
      </c>
    </row>
    <row r="16" spans="1:15" s="37" customFormat="1" ht="20.25" customHeight="1" x14ac:dyDescent="0.25">
      <c r="A16" s="33">
        <v>9</v>
      </c>
      <c r="B16" s="69" t="s">
        <v>161</v>
      </c>
      <c r="C16" s="74">
        <f t="shared" si="0"/>
        <v>406</v>
      </c>
      <c r="D16" s="81">
        <v>157</v>
      </c>
      <c r="E16" s="51">
        <f t="shared" si="1"/>
        <v>38.669950738916256</v>
      </c>
      <c r="F16" s="81">
        <v>249</v>
      </c>
      <c r="G16" s="51">
        <f t="shared" si="2"/>
        <v>61.330049261083744</v>
      </c>
      <c r="H16" s="69">
        <v>0</v>
      </c>
      <c r="I16" s="51">
        <f t="shared" si="3"/>
        <v>0</v>
      </c>
    </row>
    <row r="17" spans="1:9" s="37" customFormat="1" ht="20.25" customHeight="1" x14ac:dyDescent="0.25">
      <c r="A17" s="33">
        <v>10</v>
      </c>
      <c r="B17" s="69" t="s">
        <v>100</v>
      </c>
      <c r="C17" s="74">
        <f t="shared" si="0"/>
        <v>627</v>
      </c>
      <c r="D17" s="81">
        <v>152</v>
      </c>
      <c r="E17" s="51">
        <f t="shared" si="1"/>
        <v>24.242424242424242</v>
      </c>
      <c r="F17" s="81">
        <v>475</v>
      </c>
      <c r="G17" s="51">
        <f t="shared" si="2"/>
        <v>75.757575757575751</v>
      </c>
      <c r="H17" s="69">
        <v>0</v>
      </c>
      <c r="I17" s="51">
        <f t="shared" si="3"/>
        <v>0</v>
      </c>
    </row>
    <row r="18" spans="1:9" s="37" customFormat="1" ht="20.25" customHeight="1" x14ac:dyDescent="0.25">
      <c r="A18" s="33">
        <v>11</v>
      </c>
      <c r="B18" s="69" t="s">
        <v>99</v>
      </c>
      <c r="C18" s="74">
        <f t="shared" si="0"/>
        <v>627</v>
      </c>
      <c r="D18" s="81">
        <v>181</v>
      </c>
      <c r="E18" s="51">
        <f t="shared" si="1"/>
        <v>28.86762360446571</v>
      </c>
      <c r="F18" s="81">
        <v>446</v>
      </c>
      <c r="G18" s="51">
        <f t="shared" si="2"/>
        <v>71.132376395534294</v>
      </c>
      <c r="H18" s="69">
        <v>0</v>
      </c>
      <c r="I18" s="51">
        <f t="shared" si="3"/>
        <v>0</v>
      </c>
    </row>
    <row r="19" spans="1:9" s="30" customFormat="1" ht="20.25" customHeight="1" x14ac:dyDescent="0.25">
      <c r="A19" s="33">
        <v>12</v>
      </c>
      <c r="B19" s="69" t="s">
        <v>162</v>
      </c>
      <c r="C19" s="74">
        <f t="shared" si="0"/>
        <v>515</v>
      </c>
      <c r="D19" s="81">
        <v>156</v>
      </c>
      <c r="E19" s="51">
        <f t="shared" si="1"/>
        <v>30.291262135922331</v>
      </c>
      <c r="F19" s="81">
        <v>359</v>
      </c>
      <c r="G19" s="51">
        <f t="shared" si="2"/>
        <v>69.708737864077676</v>
      </c>
      <c r="H19" s="69">
        <v>0</v>
      </c>
      <c r="I19" s="51">
        <f t="shared" si="3"/>
        <v>0</v>
      </c>
    </row>
    <row r="20" spans="1:9" s="30" customFormat="1" ht="20.25" customHeight="1" x14ac:dyDescent="0.25">
      <c r="A20" s="33">
        <v>13</v>
      </c>
      <c r="B20" s="69" t="s">
        <v>196</v>
      </c>
      <c r="C20" s="74">
        <f t="shared" si="0"/>
        <v>112</v>
      </c>
      <c r="D20" s="81">
        <v>54</v>
      </c>
      <c r="E20" s="51">
        <f t="shared" si="1"/>
        <v>48.214285714285715</v>
      </c>
      <c r="F20" s="81">
        <v>58</v>
      </c>
      <c r="G20" s="51">
        <f t="shared" si="2"/>
        <v>51.785714285714292</v>
      </c>
      <c r="H20" s="69">
        <v>0</v>
      </c>
      <c r="I20" s="51">
        <f t="shared" si="3"/>
        <v>0</v>
      </c>
    </row>
    <row r="21" spans="1:9" s="30" customFormat="1" ht="20.25" customHeight="1" x14ac:dyDescent="0.25">
      <c r="A21" s="36"/>
      <c r="D21" s="35"/>
      <c r="E21" s="34"/>
      <c r="F21" s="35"/>
      <c r="G21" s="34"/>
      <c r="H21" s="35"/>
      <c r="I21" s="34"/>
    </row>
    <row r="22" spans="1:9" s="30" customFormat="1" ht="14.25" customHeight="1" x14ac:dyDescent="0.25">
      <c r="A22" s="32" t="s">
        <v>95</v>
      </c>
    </row>
    <row r="23" spans="1:9" s="30" customFormat="1" ht="16.5" x14ac:dyDescent="0.25">
      <c r="A23" s="158" t="s">
        <v>94</v>
      </c>
      <c r="B23" s="159"/>
      <c r="C23" s="162" t="s">
        <v>116</v>
      </c>
      <c r="D23" s="156" t="s">
        <v>23</v>
      </c>
      <c r="E23" s="157"/>
      <c r="F23" s="156" t="s">
        <v>18</v>
      </c>
      <c r="G23" s="157"/>
      <c r="H23" s="156" t="s">
        <v>90</v>
      </c>
      <c r="I23" s="157"/>
    </row>
    <row r="24" spans="1:9" s="30" customFormat="1" ht="20.25" customHeight="1" x14ac:dyDescent="0.25">
      <c r="A24" s="160"/>
      <c r="B24" s="161"/>
      <c r="C24" s="163"/>
      <c r="D24" s="33" t="s">
        <v>87</v>
      </c>
      <c r="E24" s="33" t="s">
        <v>86</v>
      </c>
      <c r="F24" s="33" t="s">
        <v>87</v>
      </c>
      <c r="G24" s="33" t="s">
        <v>86</v>
      </c>
      <c r="H24" s="33" t="s">
        <v>87</v>
      </c>
      <c r="I24" s="33" t="s">
        <v>86</v>
      </c>
    </row>
    <row r="25" spans="1:9" s="30" customFormat="1" ht="20.25" customHeight="1" x14ac:dyDescent="0.25">
      <c r="A25" s="254" t="s">
        <v>63</v>
      </c>
      <c r="B25" s="254"/>
      <c r="C25" s="245">
        <f t="shared" ref="C25:C35" si="4">H25+F25+D25</f>
        <v>515</v>
      </c>
      <c r="D25" s="81">
        <v>244</v>
      </c>
      <c r="E25" s="246">
        <f>D25/C25*100</f>
        <v>47.378640776699029</v>
      </c>
      <c r="F25" s="81">
        <v>270</v>
      </c>
      <c r="G25" s="246">
        <f>F25/C25*100</f>
        <v>52.427184466019419</v>
      </c>
      <c r="H25" s="69">
        <v>1</v>
      </c>
      <c r="I25" s="246">
        <f t="shared" ref="I25:I35" si="5">H25/C25*100</f>
        <v>0.1941747572815534</v>
      </c>
    </row>
    <row r="26" spans="1:9" s="30" customFormat="1" ht="20.25" customHeight="1" x14ac:dyDescent="0.25">
      <c r="A26" s="254" t="s">
        <v>64</v>
      </c>
      <c r="B26" s="254"/>
      <c r="C26" s="245">
        <f t="shared" si="4"/>
        <v>515</v>
      </c>
      <c r="D26" s="81">
        <v>240</v>
      </c>
      <c r="E26" s="246">
        <f t="shared" ref="E26:E35" si="6">D26/C26*100</f>
        <v>46.601941747572816</v>
      </c>
      <c r="F26" s="81">
        <v>274</v>
      </c>
      <c r="G26" s="246">
        <f t="shared" ref="G26:G35" si="7">F26/C26*100</f>
        <v>53.203883495145632</v>
      </c>
      <c r="H26" s="69">
        <v>1</v>
      </c>
      <c r="I26" s="246">
        <f t="shared" si="5"/>
        <v>0.1941747572815534</v>
      </c>
    </row>
    <row r="27" spans="1:9" s="30" customFormat="1" ht="36.75" customHeight="1" x14ac:dyDescent="0.25">
      <c r="A27" s="257" t="s">
        <v>93</v>
      </c>
      <c r="B27" s="258"/>
      <c r="C27" s="245">
        <f t="shared" si="4"/>
        <v>515</v>
      </c>
      <c r="D27" s="81">
        <v>232</v>
      </c>
      <c r="E27" s="246">
        <f t="shared" si="6"/>
        <v>45.048543689320383</v>
      </c>
      <c r="F27" s="81">
        <v>282</v>
      </c>
      <c r="G27" s="246">
        <f t="shared" si="7"/>
        <v>54.757281553398066</v>
      </c>
      <c r="H27" s="69">
        <v>1</v>
      </c>
      <c r="I27" s="246">
        <f t="shared" si="5"/>
        <v>0.1941747572815534</v>
      </c>
    </row>
    <row r="28" spans="1:9" s="30" customFormat="1" ht="20.25" customHeight="1" x14ac:dyDescent="0.25">
      <c r="A28" s="248" t="s">
        <v>183</v>
      </c>
      <c r="B28" s="248"/>
      <c r="C28" s="245">
        <f t="shared" si="4"/>
        <v>112</v>
      </c>
      <c r="D28" s="81">
        <v>64</v>
      </c>
      <c r="E28" s="246">
        <f t="shared" si="6"/>
        <v>57.142857142857139</v>
      </c>
      <c r="F28" s="81">
        <v>48</v>
      </c>
      <c r="G28" s="246">
        <f t="shared" si="7"/>
        <v>42.857142857142854</v>
      </c>
      <c r="H28" s="69">
        <v>0</v>
      </c>
      <c r="I28" s="246">
        <f t="shared" si="5"/>
        <v>0</v>
      </c>
    </row>
    <row r="29" spans="1:9" s="30" customFormat="1" ht="20.25" customHeight="1" x14ac:dyDescent="0.25">
      <c r="A29" s="248" t="s">
        <v>184</v>
      </c>
      <c r="B29" s="248"/>
      <c r="C29" s="245">
        <f t="shared" si="4"/>
        <v>112</v>
      </c>
      <c r="D29" s="81">
        <v>64</v>
      </c>
      <c r="E29" s="246">
        <f t="shared" si="6"/>
        <v>57.142857142857139</v>
      </c>
      <c r="F29" s="81">
        <v>48</v>
      </c>
      <c r="G29" s="246">
        <f t="shared" si="7"/>
        <v>42.857142857142854</v>
      </c>
      <c r="H29" s="69">
        <v>0</v>
      </c>
      <c r="I29" s="246">
        <f t="shared" si="5"/>
        <v>0</v>
      </c>
    </row>
    <row r="30" spans="1:9" s="30" customFormat="1" ht="20.25" customHeight="1" x14ac:dyDescent="0.25">
      <c r="A30" s="249" t="s">
        <v>185</v>
      </c>
      <c r="B30" s="249"/>
      <c r="C30" s="245">
        <f t="shared" si="4"/>
        <v>112</v>
      </c>
      <c r="D30" s="81">
        <v>64</v>
      </c>
      <c r="E30" s="246">
        <f t="shared" si="6"/>
        <v>57.142857142857139</v>
      </c>
      <c r="F30" s="81">
        <v>48</v>
      </c>
      <c r="G30" s="246">
        <f t="shared" si="7"/>
        <v>42.857142857142854</v>
      </c>
      <c r="H30" s="69">
        <v>0</v>
      </c>
      <c r="I30" s="246">
        <f t="shared" si="5"/>
        <v>0</v>
      </c>
    </row>
    <row r="31" spans="1:9" s="30" customFormat="1" ht="20.25" customHeight="1" x14ac:dyDescent="0.25">
      <c r="A31" s="248" t="s">
        <v>186</v>
      </c>
      <c r="B31" s="248"/>
      <c r="C31" s="245">
        <f t="shared" si="4"/>
        <v>112</v>
      </c>
      <c r="D31" s="95">
        <v>64</v>
      </c>
      <c r="E31" s="246">
        <f t="shared" si="6"/>
        <v>57.142857142857139</v>
      </c>
      <c r="F31" s="95">
        <v>48</v>
      </c>
      <c r="G31" s="246">
        <f t="shared" si="7"/>
        <v>42.857142857142854</v>
      </c>
      <c r="H31" s="95">
        <v>0</v>
      </c>
      <c r="I31" s="246">
        <f t="shared" si="5"/>
        <v>0</v>
      </c>
    </row>
    <row r="32" spans="1:9" ht="18.75" x14ac:dyDescent="0.25">
      <c r="A32" s="248" t="s">
        <v>187</v>
      </c>
      <c r="B32" s="248"/>
      <c r="C32" s="245">
        <f t="shared" si="4"/>
        <v>112</v>
      </c>
      <c r="D32" s="247">
        <v>64</v>
      </c>
      <c r="E32" s="246">
        <f t="shared" si="6"/>
        <v>57.142857142857139</v>
      </c>
      <c r="F32" s="247">
        <v>48</v>
      </c>
      <c r="G32" s="246">
        <f t="shared" si="7"/>
        <v>42.857142857142854</v>
      </c>
      <c r="H32" s="247">
        <v>0</v>
      </c>
      <c r="I32" s="246">
        <f t="shared" si="5"/>
        <v>0</v>
      </c>
    </row>
    <row r="33" spans="1:9" ht="18.75" x14ac:dyDescent="0.25">
      <c r="A33" s="248" t="s">
        <v>101</v>
      </c>
      <c r="B33" s="248"/>
      <c r="C33" s="245">
        <f t="shared" si="4"/>
        <v>112</v>
      </c>
      <c r="D33" s="247">
        <v>64</v>
      </c>
      <c r="E33" s="246">
        <f t="shared" si="6"/>
        <v>57.142857142857139</v>
      </c>
      <c r="F33" s="247">
        <v>48</v>
      </c>
      <c r="G33" s="246">
        <f t="shared" si="7"/>
        <v>42.857142857142854</v>
      </c>
      <c r="H33" s="247">
        <v>0</v>
      </c>
      <c r="I33" s="246">
        <f t="shared" si="5"/>
        <v>0</v>
      </c>
    </row>
    <row r="34" spans="1:9" ht="18.75" x14ac:dyDescent="0.25">
      <c r="A34" s="250" t="s">
        <v>188</v>
      </c>
      <c r="B34" s="250"/>
      <c r="C34" s="245">
        <f t="shared" si="4"/>
        <v>112</v>
      </c>
      <c r="D34" s="247">
        <v>64</v>
      </c>
      <c r="E34" s="246">
        <f t="shared" si="6"/>
        <v>57.142857142857139</v>
      </c>
      <c r="F34" s="247">
        <v>48</v>
      </c>
      <c r="G34" s="246">
        <f t="shared" si="7"/>
        <v>42.857142857142854</v>
      </c>
      <c r="H34" s="247">
        <v>0</v>
      </c>
      <c r="I34" s="246">
        <f t="shared" si="5"/>
        <v>0</v>
      </c>
    </row>
    <row r="35" spans="1:9" ht="18.75" x14ac:dyDescent="0.25">
      <c r="A35" s="250" t="s">
        <v>189</v>
      </c>
      <c r="B35" s="250"/>
      <c r="C35" s="245">
        <f t="shared" si="4"/>
        <v>112</v>
      </c>
      <c r="D35" s="247">
        <v>64</v>
      </c>
      <c r="E35" s="246">
        <f t="shared" si="6"/>
        <v>57.142857142857139</v>
      </c>
      <c r="F35" s="247">
        <v>48</v>
      </c>
      <c r="G35" s="246">
        <f t="shared" si="7"/>
        <v>42.857142857142854</v>
      </c>
      <c r="H35" s="247">
        <v>0</v>
      </c>
      <c r="I35" s="246">
        <f t="shared" si="5"/>
        <v>0</v>
      </c>
    </row>
    <row r="36" spans="1:9" s="30" customFormat="1" ht="20.25" customHeight="1" x14ac:dyDescent="0.25"/>
    <row r="37" spans="1:9" s="30" customFormat="1" ht="16.5" x14ac:dyDescent="0.25">
      <c r="A37" s="32" t="s">
        <v>92</v>
      </c>
    </row>
    <row r="38" spans="1:9" s="30" customFormat="1" ht="16.5" x14ac:dyDescent="0.25">
      <c r="A38" s="158" t="s">
        <v>91</v>
      </c>
      <c r="B38" s="159"/>
      <c r="C38" s="162" t="s">
        <v>116</v>
      </c>
      <c r="D38" s="156" t="s">
        <v>23</v>
      </c>
      <c r="E38" s="157"/>
      <c r="F38" s="156" t="s">
        <v>18</v>
      </c>
      <c r="G38" s="157"/>
      <c r="H38" s="156" t="s">
        <v>90</v>
      </c>
      <c r="I38" s="157"/>
    </row>
    <row r="39" spans="1:9" s="30" customFormat="1" ht="20.25" customHeight="1" x14ac:dyDescent="0.25">
      <c r="A39" s="160"/>
      <c r="B39" s="161"/>
      <c r="C39" s="163"/>
      <c r="D39" s="33" t="s">
        <v>87</v>
      </c>
      <c r="E39" s="33" t="s">
        <v>86</v>
      </c>
      <c r="F39" s="33" t="s">
        <v>87</v>
      </c>
      <c r="G39" s="33" t="s">
        <v>86</v>
      </c>
      <c r="H39" s="33" t="s">
        <v>87</v>
      </c>
      <c r="I39" s="33" t="s">
        <v>86</v>
      </c>
    </row>
    <row r="40" spans="1:9" s="30" customFormat="1" ht="20.25" customHeight="1" x14ac:dyDescent="0.3">
      <c r="A40" s="255" t="s">
        <v>89</v>
      </c>
      <c r="B40" s="256"/>
      <c r="C40" s="245">
        <f t="shared" ref="C40:C43" si="8">H40+F40+D40</f>
        <v>515</v>
      </c>
      <c r="D40" s="81">
        <v>255</v>
      </c>
      <c r="E40" s="246">
        <f>D40/C40*100</f>
        <v>49.514563106796118</v>
      </c>
      <c r="F40" s="81">
        <v>260</v>
      </c>
      <c r="G40" s="246">
        <f>F40/C40*100</f>
        <v>50.485436893203882</v>
      </c>
      <c r="H40" s="69">
        <v>0</v>
      </c>
      <c r="I40" s="246">
        <f t="shared" ref="I40:I43" si="9">H40/C40*100</f>
        <v>0</v>
      </c>
    </row>
    <row r="41" spans="1:9" s="30" customFormat="1" ht="20.25" customHeight="1" x14ac:dyDescent="0.3">
      <c r="A41" s="255" t="s">
        <v>70</v>
      </c>
      <c r="B41" s="256"/>
      <c r="C41" s="245">
        <f t="shared" si="8"/>
        <v>515</v>
      </c>
      <c r="D41" s="81">
        <v>249</v>
      </c>
      <c r="E41" s="246">
        <f t="shared" ref="E41:E48" si="10">D41/C41*100</f>
        <v>48.349514563106794</v>
      </c>
      <c r="F41" s="81">
        <v>266</v>
      </c>
      <c r="G41" s="246">
        <f t="shared" ref="G41:G43" si="11">F41/C41*100</f>
        <v>51.650485436893199</v>
      </c>
      <c r="H41" s="69">
        <v>0</v>
      </c>
      <c r="I41" s="246">
        <f t="shared" si="9"/>
        <v>0</v>
      </c>
    </row>
    <row r="42" spans="1:9" s="30" customFormat="1" ht="20.25" customHeight="1" x14ac:dyDescent="0.3">
      <c r="A42" s="255" t="s">
        <v>88</v>
      </c>
      <c r="B42" s="256"/>
      <c r="C42" s="245">
        <f t="shared" si="8"/>
        <v>515</v>
      </c>
      <c r="D42" s="81">
        <v>256</v>
      </c>
      <c r="E42" s="246">
        <f t="shared" si="10"/>
        <v>49.708737864077669</v>
      </c>
      <c r="F42" s="81">
        <v>259</v>
      </c>
      <c r="G42" s="246">
        <f t="shared" si="11"/>
        <v>50.291262135922331</v>
      </c>
      <c r="H42" s="69">
        <v>0</v>
      </c>
      <c r="I42" s="246">
        <f t="shared" si="9"/>
        <v>0</v>
      </c>
    </row>
    <row r="43" spans="1:9" s="30" customFormat="1" ht="20.25" customHeight="1" x14ac:dyDescent="0.3">
      <c r="A43" s="255" t="s">
        <v>72</v>
      </c>
      <c r="B43" s="256"/>
      <c r="C43" s="245">
        <f t="shared" si="8"/>
        <v>515</v>
      </c>
      <c r="D43" s="81">
        <v>259</v>
      </c>
      <c r="E43" s="246">
        <f t="shared" si="10"/>
        <v>50.291262135922331</v>
      </c>
      <c r="F43" s="81">
        <v>256</v>
      </c>
      <c r="G43" s="246">
        <f t="shared" si="11"/>
        <v>49.708737864077669</v>
      </c>
      <c r="H43" s="69">
        <v>0</v>
      </c>
      <c r="I43" s="246">
        <f t="shared" si="9"/>
        <v>0</v>
      </c>
    </row>
    <row r="44" spans="1:9" s="30" customFormat="1" ht="20.25" customHeight="1" x14ac:dyDescent="0.25">
      <c r="A44" s="250" t="s">
        <v>191</v>
      </c>
      <c r="B44" s="250"/>
      <c r="C44" s="245">
        <f>D44+F44+H44</f>
        <v>112</v>
      </c>
      <c r="D44" s="81">
        <v>64</v>
      </c>
      <c r="E44" s="246">
        <f t="shared" si="10"/>
        <v>57.142857142857139</v>
      </c>
      <c r="F44" s="81">
        <v>48</v>
      </c>
      <c r="G44" s="246">
        <f>F44/C44*100</f>
        <v>42.857142857142854</v>
      </c>
      <c r="H44" s="69">
        <v>0</v>
      </c>
      <c r="I44" s="246">
        <f>H44/C44*100</f>
        <v>0</v>
      </c>
    </row>
    <row r="45" spans="1:9" ht="18.75" x14ac:dyDescent="0.25">
      <c r="A45" s="250" t="s">
        <v>192</v>
      </c>
      <c r="B45" s="250"/>
      <c r="C45" s="245">
        <f>D45+F45+H45</f>
        <v>112</v>
      </c>
      <c r="D45" s="81">
        <v>64</v>
      </c>
      <c r="E45" s="246">
        <f t="shared" si="10"/>
        <v>57.142857142857139</v>
      </c>
      <c r="F45" s="81">
        <v>48</v>
      </c>
      <c r="G45" s="246">
        <f>F45/C45*100</f>
        <v>42.857142857142854</v>
      </c>
      <c r="H45" s="69">
        <v>0</v>
      </c>
      <c r="I45" s="246">
        <f>H45/C45*100</f>
        <v>0</v>
      </c>
    </row>
    <row r="46" spans="1:9" ht="18.75" x14ac:dyDescent="0.25">
      <c r="A46" s="250" t="s">
        <v>193</v>
      </c>
      <c r="B46" s="250"/>
      <c r="C46" s="245">
        <f>D46+F46+H46</f>
        <v>112</v>
      </c>
      <c r="D46" s="81">
        <v>64</v>
      </c>
      <c r="E46" s="246">
        <f t="shared" si="10"/>
        <v>57.142857142857139</v>
      </c>
      <c r="F46" s="81">
        <v>48</v>
      </c>
      <c r="G46" s="246">
        <f>F46/C46*100</f>
        <v>42.857142857142854</v>
      </c>
      <c r="H46" s="69">
        <v>0</v>
      </c>
      <c r="I46" s="246">
        <f>H46/C46*100</f>
        <v>0</v>
      </c>
    </row>
    <row r="47" spans="1:9" ht="18.75" x14ac:dyDescent="0.25">
      <c r="A47" s="250" t="s">
        <v>194</v>
      </c>
      <c r="B47" s="250"/>
      <c r="C47" s="245">
        <f>D47+F47+H47</f>
        <v>112</v>
      </c>
      <c r="D47" s="81">
        <v>64</v>
      </c>
      <c r="E47" s="246">
        <f t="shared" si="10"/>
        <v>57.142857142857139</v>
      </c>
      <c r="F47" s="81">
        <v>48</v>
      </c>
      <c r="G47" s="246">
        <f>F47/C47*100</f>
        <v>42.857142857142854</v>
      </c>
      <c r="H47" s="69">
        <v>0</v>
      </c>
      <c r="I47" s="246">
        <f>H47/C47*100</f>
        <v>0</v>
      </c>
    </row>
    <row r="48" spans="1:9" ht="18.75" x14ac:dyDescent="0.25">
      <c r="A48" s="250" t="s">
        <v>195</v>
      </c>
      <c r="B48" s="250"/>
      <c r="C48" s="245">
        <f>D48+F48+H48</f>
        <v>112</v>
      </c>
      <c r="D48" s="81">
        <v>64</v>
      </c>
      <c r="E48" s="246">
        <f t="shared" si="10"/>
        <v>57.142857142857139</v>
      </c>
      <c r="F48" s="81">
        <v>48</v>
      </c>
      <c r="G48" s="246">
        <f>F48/C48*100</f>
        <v>42.857142857142854</v>
      </c>
      <c r="H48" s="69">
        <v>0</v>
      </c>
      <c r="I48" s="246">
        <f>H48/C48*100</f>
        <v>0</v>
      </c>
    </row>
  </sheetData>
  <mergeCells count="35">
    <mergeCell ref="A48:B48"/>
    <mergeCell ref="A35:B35"/>
    <mergeCell ref="A44:B44"/>
    <mergeCell ref="A45:B45"/>
    <mergeCell ref="A46:B46"/>
    <mergeCell ref="A47:B47"/>
    <mergeCell ref="A30:B30"/>
    <mergeCell ref="A31:B31"/>
    <mergeCell ref="A32:B32"/>
    <mergeCell ref="A33:B33"/>
    <mergeCell ref="A34:B34"/>
    <mergeCell ref="A25:B25"/>
    <mergeCell ref="A26:B26"/>
    <mergeCell ref="A27:B27"/>
    <mergeCell ref="A28:B28"/>
    <mergeCell ref="A29:B29"/>
    <mergeCell ref="H38:I38"/>
    <mergeCell ref="A38:B39"/>
    <mergeCell ref="C38:C39"/>
    <mergeCell ref="D38:E38"/>
    <mergeCell ref="F38:G38"/>
    <mergeCell ref="A3:I3"/>
    <mergeCell ref="A4:I4"/>
    <mergeCell ref="A5:I5"/>
    <mergeCell ref="A6:A7"/>
    <mergeCell ref="B6:B7"/>
    <mergeCell ref="C6:C7"/>
    <mergeCell ref="D6:E6"/>
    <mergeCell ref="F6:G6"/>
    <mergeCell ref="H6:I6"/>
    <mergeCell ref="A23:B24"/>
    <mergeCell ref="C23:C24"/>
    <mergeCell ref="D23:E23"/>
    <mergeCell ref="F23:G23"/>
    <mergeCell ref="H23:I23"/>
  </mergeCells>
  <pageMargins left="0.70866141732283472" right="0.35433070866141736" top="0.27559055118110237" bottom="0.23622047244094491" header="0.27559055118110237" footer="0.23622047244094491"/>
  <pageSetup paperSize="9" scale="95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view="pageLayout" workbookViewId="0">
      <selection activeCell="T48" sqref="T48"/>
    </sheetView>
  </sheetViews>
  <sheetFormatPr defaultRowHeight="15.75" x14ac:dyDescent="0.25"/>
  <cols>
    <col min="1" max="1" width="6.875" customWidth="1"/>
    <col min="2" max="2" width="7.125" customWidth="1"/>
    <col min="3" max="3" width="6.375" customWidth="1"/>
    <col min="4" max="4" width="6.125" customWidth="1"/>
    <col min="5" max="5" width="6.375" customWidth="1"/>
    <col min="6" max="6" width="6" customWidth="1"/>
    <col min="7" max="8" width="6.25" customWidth="1"/>
    <col min="9" max="9" width="6.5" customWidth="1"/>
    <col min="10" max="10" width="6.875" customWidth="1"/>
    <col min="11" max="11" width="6.5" customWidth="1"/>
    <col min="12" max="12" width="6.625" customWidth="1"/>
    <col min="13" max="13" width="6.5" customWidth="1"/>
    <col min="14" max="14" width="6" customWidth="1"/>
  </cols>
  <sheetData>
    <row r="1" spans="1:14" ht="21.95" customHeight="1" x14ac:dyDescent="0.25">
      <c r="A1" s="21" t="s">
        <v>78</v>
      </c>
      <c r="B1" s="21"/>
    </row>
    <row r="2" spans="1:14" ht="21.95" customHeight="1" x14ac:dyDescent="0.25">
      <c r="A2" s="21"/>
      <c r="B2" s="21"/>
      <c r="D2" s="127" t="s">
        <v>110</v>
      </c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4" ht="12" customHeight="1" x14ac:dyDescent="0.3">
      <c r="A3" s="124" t="s">
        <v>52</v>
      </c>
      <c r="B3" s="124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</row>
    <row r="4" spans="1:14" ht="9" hidden="1" customHeight="1" x14ac:dyDescent="0.25"/>
    <row r="5" spans="1:14" ht="21.75" customHeight="1" x14ac:dyDescent="0.25">
      <c r="A5" s="118" t="s">
        <v>1</v>
      </c>
      <c r="B5" s="129" t="s">
        <v>15</v>
      </c>
      <c r="C5" s="164" t="s">
        <v>111</v>
      </c>
      <c r="D5" s="164"/>
      <c r="E5" s="164"/>
      <c r="F5" s="164"/>
      <c r="G5" s="164" t="s">
        <v>112</v>
      </c>
      <c r="H5" s="164"/>
      <c r="I5" s="164"/>
      <c r="J5" s="164"/>
      <c r="K5" s="156" t="s">
        <v>113</v>
      </c>
      <c r="L5" s="165"/>
      <c r="M5" s="165"/>
      <c r="N5" s="157"/>
    </row>
    <row r="6" spans="1:14" ht="30" customHeight="1" x14ac:dyDescent="0.25">
      <c r="A6" s="118"/>
      <c r="B6" s="130"/>
      <c r="C6" s="132" t="s">
        <v>38</v>
      </c>
      <c r="D6" s="133"/>
      <c r="E6" s="132" t="s">
        <v>39</v>
      </c>
      <c r="F6" s="133"/>
      <c r="G6" s="132" t="s">
        <v>38</v>
      </c>
      <c r="H6" s="133"/>
      <c r="I6" s="132" t="s">
        <v>39</v>
      </c>
      <c r="J6" s="133"/>
      <c r="K6" s="118" t="s">
        <v>114</v>
      </c>
      <c r="L6" s="118"/>
      <c r="M6" s="118" t="s">
        <v>115</v>
      </c>
      <c r="N6" s="118"/>
    </row>
    <row r="7" spans="1:14" ht="30" customHeight="1" x14ac:dyDescent="0.25">
      <c r="A7" s="118"/>
      <c r="B7" s="131"/>
      <c r="C7" s="10" t="s">
        <v>16</v>
      </c>
      <c r="D7" s="10" t="s">
        <v>40</v>
      </c>
      <c r="E7" s="10" t="s">
        <v>16</v>
      </c>
      <c r="F7" s="10" t="s">
        <v>40</v>
      </c>
      <c r="G7" s="10" t="s">
        <v>16</v>
      </c>
      <c r="H7" s="10" t="s">
        <v>40</v>
      </c>
      <c r="I7" s="10" t="s">
        <v>16</v>
      </c>
      <c r="J7" s="11" t="s">
        <v>40</v>
      </c>
      <c r="K7" s="12" t="s">
        <v>16</v>
      </c>
      <c r="L7" s="12" t="s">
        <v>40</v>
      </c>
      <c r="M7" s="12" t="s">
        <v>16</v>
      </c>
      <c r="N7" s="12" t="s">
        <v>40</v>
      </c>
    </row>
    <row r="8" spans="1:14" ht="19.7" customHeight="1" x14ac:dyDescent="0.25">
      <c r="A8" s="109" t="s">
        <v>43</v>
      </c>
      <c r="B8" s="2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9.7" customHeight="1" x14ac:dyDescent="0.25">
      <c r="A9" s="110"/>
      <c r="B9" s="2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9.7" customHeight="1" x14ac:dyDescent="0.25">
      <c r="A10" s="109" t="s">
        <v>44</v>
      </c>
      <c r="B10" s="2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9.7" customHeight="1" x14ac:dyDescent="0.25">
      <c r="A11" s="110"/>
      <c r="B11" s="27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9.7" customHeight="1" x14ac:dyDescent="0.25">
      <c r="A12" s="109" t="s">
        <v>45</v>
      </c>
      <c r="B12" s="27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9.7" customHeight="1" x14ac:dyDescent="0.25">
      <c r="A13" s="110"/>
      <c r="B13" s="27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9.7" customHeight="1" x14ac:dyDescent="0.25">
      <c r="A14" s="129" t="s">
        <v>79</v>
      </c>
      <c r="B14" s="26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9.7" customHeight="1" x14ac:dyDescent="0.25">
      <c r="A15" s="131"/>
      <c r="B15" s="2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9.7" customHeight="1" x14ac:dyDescent="0.25">
      <c r="A16" s="109" t="s">
        <v>46</v>
      </c>
      <c r="B16" s="27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9.7" customHeight="1" x14ac:dyDescent="0.25">
      <c r="A17" s="110"/>
      <c r="B17" s="27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9.7" customHeight="1" x14ac:dyDescent="0.25">
      <c r="A18" s="109" t="s">
        <v>47</v>
      </c>
      <c r="B18" s="27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9.7" customHeight="1" x14ac:dyDescent="0.25">
      <c r="A19" s="110"/>
      <c r="B19" s="27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9.7" customHeight="1" x14ac:dyDescent="0.25">
      <c r="A20" s="109" t="s">
        <v>48</v>
      </c>
      <c r="B20" s="27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9.7" customHeight="1" x14ac:dyDescent="0.25">
      <c r="A21" s="110"/>
      <c r="B21" s="27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9.7" customHeight="1" x14ac:dyDescent="0.25">
      <c r="A22" s="129" t="s">
        <v>80</v>
      </c>
      <c r="B22" s="26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9.7" customHeight="1" x14ac:dyDescent="0.25">
      <c r="A23" s="131"/>
      <c r="B23" s="26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9.7" customHeight="1" x14ac:dyDescent="0.25">
      <c r="A24" s="109" t="s">
        <v>49</v>
      </c>
      <c r="B24" s="27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9.7" customHeight="1" x14ac:dyDescent="0.25">
      <c r="A25" s="110"/>
      <c r="B25" s="27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9.7" customHeight="1" x14ac:dyDescent="0.25">
      <c r="A26" s="109" t="s">
        <v>50</v>
      </c>
      <c r="B26" s="27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9.7" customHeight="1" x14ac:dyDescent="0.25">
      <c r="A27" s="110"/>
      <c r="B27" s="27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9.7" customHeight="1" x14ac:dyDescent="0.25">
      <c r="A28" s="109" t="s">
        <v>51</v>
      </c>
      <c r="B28" s="27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9.7" customHeight="1" x14ac:dyDescent="0.25">
      <c r="A29" s="110"/>
      <c r="B29" s="27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9.7" customHeight="1" x14ac:dyDescent="0.25">
      <c r="A30" s="129" t="s">
        <v>81</v>
      </c>
      <c r="B30" s="26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9.7" customHeight="1" x14ac:dyDescent="0.25">
      <c r="A31" s="131"/>
      <c r="B31" s="2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9.7" customHeight="1" x14ac:dyDescent="0.25">
      <c r="A32" s="109" t="s">
        <v>56</v>
      </c>
      <c r="B32" s="27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9.7" customHeight="1" x14ac:dyDescent="0.25">
      <c r="A33" s="110"/>
      <c r="B33" s="27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9.7" customHeight="1" x14ac:dyDescent="0.25">
      <c r="A34" s="109" t="s">
        <v>56</v>
      </c>
      <c r="B34" s="27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9.7" customHeight="1" x14ac:dyDescent="0.25">
      <c r="A35" s="110"/>
      <c r="B35" s="27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9.7" customHeight="1" x14ac:dyDescent="0.25">
      <c r="A36" s="109" t="s">
        <v>56</v>
      </c>
      <c r="B36" s="27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9.7" customHeight="1" x14ac:dyDescent="0.25">
      <c r="A37" s="110"/>
      <c r="B37" s="27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9.7" customHeight="1" x14ac:dyDescent="0.25">
      <c r="A38" s="129" t="s">
        <v>82</v>
      </c>
      <c r="B38" s="27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9.7" customHeight="1" x14ac:dyDescent="0.25">
      <c r="A39" s="131"/>
      <c r="B39" s="27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9.7" customHeight="1" x14ac:dyDescent="0.25">
      <c r="A40" s="109" t="s">
        <v>59</v>
      </c>
      <c r="B40" s="27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9.7" customHeight="1" x14ac:dyDescent="0.25">
      <c r="A41" s="110"/>
      <c r="B41" s="27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9.7" customHeight="1" x14ac:dyDescent="0.25">
      <c r="A42" s="109" t="s">
        <v>59</v>
      </c>
      <c r="B42" s="27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9.7" customHeight="1" x14ac:dyDescent="0.25">
      <c r="A43" s="110"/>
      <c r="B43" s="27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9.7" customHeight="1" x14ac:dyDescent="0.25">
      <c r="A44" s="109" t="s">
        <v>59</v>
      </c>
      <c r="B44" s="27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9.7" customHeight="1" x14ac:dyDescent="0.25">
      <c r="A45" s="110"/>
      <c r="B45" s="27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9.7" customHeight="1" x14ac:dyDescent="0.25">
      <c r="A46" s="129" t="s">
        <v>85</v>
      </c>
      <c r="B46" s="27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9.7" customHeight="1" x14ac:dyDescent="0.25">
      <c r="A47" s="131"/>
      <c r="B47" s="27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9.7" customHeight="1" x14ac:dyDescent="0.25">
      <c r="A48" s="130" t="s">
        <v>83</v>
      </c>
      <c r="B48" s="27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9.7" customHeight="1" x14ac:dyDescent="0.25">
      <c r="A49" s="131"/>
      <c r="B49" s="27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</sheetData>
  <mergeCells count="35">
    <mergeCell ref="M6:N6"/>
    <mergeCell ref="C5:F5"/>
    <mergeCell ref="D2:N2"/>
    <mergeCell ref="A3:B3"/>
    <mergeCell ref="D3:N3"/>
    <mergeCell ref="A5:A7"/>
    <mergeCell ref="B5:B7"/>
    <mergeCell ref="C6:D6"/>
    <mergeCell ref="K5:N5"/>
    <mergeCell ref="G5:J5"/>
    <mergeCell ref="G6:H6"/>
    <mergeCell ref="I6:J6"/>
    <mergeCell ref="A8:A9"/>
    <mergeCell ref="A10:A11"/>
    <mergeCell ref="K6:L6"/>
    <mergeCell ref="A32:A33"/>
    <mergeCell ref="A18:A19"/>
    <mergeCell ref="E6:F6"/>
    <mergeCell ref="A28:A29"/>
    <mergeCell ref="A30:A31"/>
    <mergeCell ref="A20:A21"/>
    <mergeCell ref="A22:A23"/>
    <mergeCell ref="A24:A25"/>
    <mergeCell ref="A26:A27"/>
    <mergeCell ref="A12:A13"/>
    <mergeCell ref="A14:A15"/>
    <mergeCell ref="A16:A17"/>
    <mergeCell ref="A44:A45"/>
    <mergeCell ref="A46:A47"/>
    <mergeCell ref="A48:A49"/>
    <mergeCell ref="A34:A35"/>
    <mergeCell ref="A36:A37"/>
    <mergeCell ref="A38:A39"/>
    <mergeCell ref="A40:A41"/>
    <mergeCell ref="A42:A43"/>
  </mergeCells>
  <phoneticPr fontId="20" type="noConversion"/>
  <pageMargins left="0.31496062992125984" right="0.19685039370078741" top="0" bottom="0" header="0" footer="0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tabSelected="1" workbookViewId="0">
      <selection activeCell="N11" sqref="N11"/>
    </sheetView>
  </sheetViews>
  <sheetFormatPr defaultRowHeight="15.75" x14ac:dyDescent="0.25"/>
  <cols>
    <col min="1" max="1" width="4.125" customWidth="1"/>
    <col min="2" max="2" width="4.625" customWidth="1"/>
    <col min="3" max="3" width="4.375" customWidth="1"/>
    <col min="4" max="5" width="4.5" customWidth="1"/>
    <col min="6" max="7" width="4.375" customWidth="1"/>
    <col min="8" max="8" width="4.5" customWidth="1"/>
    <col min="9" max="9" width="4.625" customWidth="1"/>
    <col min="10" max="10" width="4.5" customWidth="1"/>
    <col min="11" max="11" width="4.25" customWidth="1"/>
    <col min="12" max="13" width="4.75" customWidth="1"/>
    <col min="14" max="15" width="4.375" customWidth="1"/>
    <col min="16" max="16" width="4.125" customWidth="1"/>
    <col min="17" max="17" width="4.5" customWidth="1"/>
    <col min="18" max="18" width="4.375" customWidth="1"/>
    <col min="19" max="19" width="4" customWidth="1"/>
    <col min="20" max="20" width="4.375" customWidth="1"/>
    <col min="21" max="21" width="4" customWidth="1"/>
    <col min="22" max="22" width="4.625" customWidth="1"/>
    <col min="23" max="23" width="4.25" customWidth="1"/>
    <col min="24" max="24" width="4.5" customWidth="1"/>
    <col min="25" max="26" width="4.375" customWidth="1"/>
    <col min="27" max="27" width="4.875" customWidth="1"/>
    <col min="28" max="28" width="10.25" customWidth="1"/>
  </cols>
  <sheetData>
    <row r="1" spans="1:28" ht="18" customHeight="1" x14ac:dyDescent="0.25">
      <c r="A1" s="21" t="s">
        <v>140</v>
      </c>
      <c r="B1" s="21"/>
      <c r="C1" s="21"/>
      <c r="D1" s="21"/>
      <c r="E1" s="16"/>
      <c r="F1" s="16"/>
      <c r="G1" s="16"/>
      <c r="H1" s="16"/>
      <c r="I1" s="16"/>
      <c r="J1" s="16"/>
      <c r="K1" s="16"/>
    </row>
    <row r="2" spans="1:28" ht="24.75" customHeight="1" x14ac:dyDescent="0.3">
      <c r="A2" s="124"/>
      <c r="B2" s="124"/>
      <c r="C2" s="124"/>
      <c r="D2" s="124"/>
      <c r="E2" s="124"/>
      <c r="F2" s="124"/>
      <c r="G2" s="5"/>
      <c r="H2" s="128" t="s">
        <v>26</v>
      </c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</row>
    <row r="3" spans="1:28" ht="18.75" customHeight="1" x14ac:dyDescent="0.25"/>
    <row r="4" spans="1:28" ht="16.5" customHeight="1" x14ac:dyDescent="0.25">
      <c r="A4" s="172" t="s">
        <v>0</v>
      </c>
      <c r="B4" s="172" t="s">
        <v>1</v>
      </c>
      <c r="C4" s="169" t="s">
        <v>21</v>
      </c>
      <c r="D4" s="184" t="s">
        <v>22</v>
      </c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6"/>
      <c r="AB4" s="174" t="s">
        <v>13</v>
      </c>
    </row>
    <row r="5" spans="1:28" ht="19.5" customHeight="1" x14ac:dyDescent="0.25">
      <c r="A5" s="173"/>
      <c r="B5" s="173"/>
      <c r="C5" s="170"/>
      <c r="D5" s="176" t="s">
        <v>27</v>
      </c>
      <c r="E5" s="177"/>
      <c r="F5" s="177"/>
      <c r="G5" s="177"/>
      <c r="H5" s="177"/>
      <c r="I5" s="178"/>
      <c r="J5" s="176" t="s">
        <v>28</v>
      </c>
      <c r="K5" s="177"/>
      <c r="L5" s="177"/>
      <c r="M5" s="177"/>
      <c r="N5" s="177"/>
      <c r="O5" s="178"/>
      <c r="P5" s="179" t="s">
        <v>29</v>
      </c>
      <c r="Q5" s="180"/>
      <c r="R5" s="180"/>
      <c r="S5" s="180"/>
      <c r="T5" s="180"/>
      <c r="U5" s="181"/>
      <c r="V5" s="179" t="s">
        <v>30</v>
      </c>
      <c r="W5" s="182"/>
      <c r="X5" s="182"/>
      <c r="Y5" s="182"/>
      <c r="Z5" s="182"/>
      <c r="AA5" s="183"/>
      <c r="AB5" s="175"/>
    </row>
    <row r="6" spans="1:28" ht="18.75" customHeight="1" x14ac:dyDescent="0.25">
      <c r="A6" s="173"/>
      <c r="B6" s="173"/>
      <c r="C6" s="170"/>
      <c r="D6" s="167" t="s">
        <v>23</v>
      </c>
      <c r="E6" s="168"/>
      <c r="F6" s="167" t="s">
        <v>24</v>
      </c>
      <c r="G6" s="168"/>
      <c r="H6" s="167" t="s">
        <v>19</v>
      </c>
      <c r="I6" s="168"/>
      <c r="J6" s="167" t="s">
        <v>23</v>
      </c>
      <c r="K6" s="168"/>
      <c r="L6" s="167" t="s">
        <v>24</v>
      </c>
      <c r="M6" s="168"/>
      <c r="N6" s="167" t="s">
        <v>19</v>
      </c>
      <c r="O6" s="168"/>
      <c r="P6" s="167" t="s">
        <v>23</v>
      </c>
      <c r="Q6" s="168"/>
      <c r="R6" s="167" t="s">
        <v>18</v>
      </c>
      <c r="S6" s="168"/>
      <c r="T6" s="167" t="s">
        <v>19</v>
      </c>
      <c r="U6" s="168"/>
      <c r="V6" s="167" t="s">
        <v>23</v>
      </c>
      <c r="W6" s="168"/>
      <c r="X6" s="167" t="s">
        <v>18</v>
      </c>
      <c r="Y6" s="168"/>
      <c r="Z6" s="167" t="s">
        <v>19</v>
      </c>
      <c r="AA6" s="168"/>
      <c r="AB6" s="175"/>
    </row>
    <row r="7" spans="1:28" ht="19.5" customHeight="1" x14ac:dyDescent="0.25">
      <c r="A7" s="173"/>
      <c r="B7" s="173"/>
      <c r="C7" s="171"/>
      <c r="D7" s="7" t="s">
        <v>16</v>
      </c>
      <c r="E7" s="7" t="s">
        <v>25</v>
      </c>
      <c r="F7" s="7" t="s">
        <v>16</v>
      </c>
      <c r="G7" s="7" t="s">
        <v>25</v>
      </c>
      <c r="H7" s="7" t="s">
        <v>16</v>
      </c>
      <c r="I7" s="7" t="s">
        <v>25</v>
      </c>
      <c r="J7" s="7" t="s">
        <v>16</v>
      </c>
      <c r="K7" s="7" t="s">
        <v>25</v>
      </c>
      <c r="L7" s="7" t="s">
        <v>16</v>
      </c>
      <c r="M7" s="7" t="s">
        <v>25</v>
      </c>
      <c r="N7" s="7" t="s">
        <v>16</v>
      </c>
      <c r="O7" s="7" t="s">
        <v>25</v>
      </c>
      <c r="P7" s="7" t="s">
        <v>16</v>
      </c>
      <c r="Q7" s="7" t="s">
        <v>25</v>
      </c>
      <c r="R7" s="7" t="s">
        <v>16</v>
      </c>
      <c r="S7" s="7" t="s">
        <v>25</v>
      </c>
      <c r="T7" s="7" t="s">
        <v>16</v>
      </c>
      <c r="U7" s="7" t="s">
        <v>25</v>
      </c>
      <c r="V7" s="7" t="s">
        <v>16</v>
      </c>
      <c r="W7" s="7" t="s">
        <v>25</v>
      </c>
      <c r="X7" s="7" t="s">
        <v>16</v>
      </c>
      <c r="Y7" s="7" t="s">
        <v>25</v>
      </c>
      <c r="Z7" s="7" t="s">
        <v>16</v>
      </c>
      <c r="AA7" s="7" t="s">
        <v>25</v>
      </c>
      <c r="AB7" s="114"/>
    </row>
    <row r="8" spans="1:28" ht="28.5" customHeight="1" x14ac:dyDescent="0.25">
      <c r="A8" s="6">
        <v>1</v>
      </c>
      <c r="B8" s="7" t="s">
        <v>43</v>
      </c>
      <c r="C8" s="7"/>
      <c r="D8" s="7"/>
      <c r="E8" s="22"/>
      <c r="F8" s="7"/>
      <c r="G8" s="22"/>
      <c r="H8" s="7"/>
      <c r="I8" s="22"/>
      <c r="J8" s="7"/>
      <c r="K8" s="22"/>
      <c r="L8" s="7"/>
      <c r="M8" s="22"/>
      <c r="N8" s="7"/>
      <c r="O8" s="22"/>
      <c r="P8" s="7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1"/>
    </row>
    <row r="9" spans="1:28" ht="28.5" customHeight="1" x14ac:dyDescent="0.25">
      <c r="A9" s="6">
        <v>2</v>
      </c>
      <c r="B9" s="7" t="s">
        <v>44</v>
      </c>
      <c r="C9" s="7"/>
      <c r="D9" s="7"/>
      <c r="E9" s="22"/>
      <c r="F9" s="7"/>
      <c r="G9" s="22"/>
      <c r="H9" s="7"/>
      <c r="I9" s="22"/>
      <c r="J9" s="7"/>
      <c r="K9" s="22"/>
      <c r="L9" s="7"/>
      <c r="M9" s="22"/>
      <c r="N9" s="7"/>
      <c r="O9" s="22"/>
      <c r="P9" s="7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1"/>
    </row>
    <row r="10" spans="1:28" ht="28.5" customHeight="1" x14ac:dyDescent="0.25">
      <c r="A10" s="6">
        <v>3</v>
      </c>
      <c r="B10" s="7" t="s">
        <v>45</v>
      </c>
      <c r="C10" s="7"/>
      <c r="D10" s="7"/>
      <c r="E10" s="22"/>
      <c r="F10" s="7"/>
      <c r="G10" s="22"/>
      <c r="H10" s="7"/>
      <c r="I10" s="22"/>
      <c r="J10" s="7"/>
      <c r="K10" s="22"/>
      <c r="L10" s="7"/>
      <c r="M10" s="22"/>
      <c r="N10" s="7"/>
      <c r="O10" s="22"/>
      <c r="P10" s="7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1"/>
    </row>
    <row r="11" spans="1:28" ht="28.5" customHeight="1" x14ac:dyDescent="0.25">
      <c r="A11" s="6">
        <v>4</v>
      </c>
      <c r="B11" s="7" t="s">
        <v>46</v>
      </c>
      <c r="C11" s="7"/>
      <c r="D11" s="7"/>
      <c r="E11" s="22"/>
      <c r="F11" s="7"/>
      <c r="G11" s="22"/>
      <c r="H11" s="7"/>
      <c r="I11" s="22"/>
      <c r="J11" s="7"/>
      <c r="K11" s="22"/>
      <c r="L11" s="7"/>
      <c r="M11" s="22"/>
      <c r="N11" s="7"/>
      <c r="O11" s="22"/>
      <c r="P11" s="7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1"/>
    </row>
    <row r="12" spans="1:28" ht="28.5" customHeight="1" x14ac:dyDescent="0.25">
      <c r="A12" s="6">
        <v>5</v>
      </c>
      <c r="B12" s="7" t="s">
        <v>47</v>
      </c>
      <c r="C12" s="7"/>
      <c r="D12" s="7"/>
      <c r="E12" s="22"/>
      <c r="F12" s="7"/>
      <c r="G12" s="22"/>
      <c r="H12" s="7"/>
      <c r="I12" s="22"/>
      <c r="J12" s="7"/>
      <c r="K12" s="22"/>
      <c r="L12" s="7"/>
      <c r="M12" s="22"/>
      <c r="N12" s="7"/>
      <c r="O12" s="22"/>
      <c r="P12" s="7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1"/>
    </row>
    <row r="13" spans="1:28" ht="25.5" customHeight="1" x14ac:dyDescent="0.25">
      <c r="A13" s="6">
        <v>6</v>
      </c>
      <c r="B13" s="7" t="s">
        <v>48</v>
      </c>
      <c r="C13" s="7"/>
      <c r="D13" s="7"/>
      <c r="E13" s="22"/>
      <c r="F13" s="7"/>
      <c r="G13" s="22"/>
      <c r="H13" s="7"/>
      <c r="I13" s="22"/>
      <c r="J13" s="7"/>
      <c r="K13" s="22"/>
      <c r="L13" s="7"/>
      <c r="M13" s="22"/>
      <c r="N13" s="7"/>
      <c r="O13" s="22"/>
      <c r="P13" s="7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1"/>
    </row>
    <row r="14" spans="1:28" ht="25.5" customHeight="1" x14ac:dyDescent="0.25">
      <c r="A14" s="6">
        <v>7</v>
      </c>
      <c r="B14" s="7" t="s">
        <v>49</v>
      </c>
      <c r="C14" s="7"/>
      <c r="D14" s="7"/>
      <c r="E14" s="22"/>
      <c r="F14" s="7"/>
      <c r="G14" s="22"/>
      <c r="H14" s="7"/>
      <c r="I14" s="22"/>
      <c r="J14" s="7"/>
      <c r="K14" s="22"/>
      <c r="L14" s="7"/>
      <c r="M14" s="22"/>
      <c r="N14" s="7"/>
      <c r="O14" s="22"/>
      <c r="P14" s="7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1"/>
    </row>
    <row r="15" spans="1:28" ht="25.5" customHeight="1" x14ac:dyDescent="0.25">
      <c r="A15" s="6">
        <v>8</v>
      </c>
      <c r="B15" s="7" t="s">
        <v>50</v>
      </c>
      <c r="C15" s="7"/>
      <c r="D15" s="7"/>
      <c r="E15" s="22"/>
      <c r="F15" s="7"/>
      <c r="G15" s="22"/>
      <c r="H15" s="7"/>
      <c r="I15" s="22"/>
      <c r="J15" s="7"/>
      <c r="K15" s="22"/>
      <c r="L15" s="7"/>
      <c r="M15" s="22"/>
      <c r="N15" s="7"/>
      <c r="O15" s="22"/>
      <c r="P15" s="7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1"/>
    </row>
    <row r="16" spans="1:28" ht="28.5" customHeight="1" x14ac:dyDescent="0.25">
      <c r="A16" s="6">
        <v>9</v>
      </c>
      <c r="B16" s="7" t="s">
        <v>51</v>
      </c>
      <c r="C16" s="7"/>
      <c r="D16" s="7"/>
      <c r="E16" s="22"/>
      <c r="F16" s="7"/>
      <c r="G16" s="22"/>
      <c r="H16" s="7"/>
      <c r="I16" s="22"/>
      <c r="J16" s="7"/>
      <c r="K16" s="22"/>
      <c r="L16" s="7"/>
      <c r="M16" s="22"/>
      <c r="N16" s="7"/>
      <c r="O16" s="22"/>
      <c r="P16" s="7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1"/>
    </row>
    <row r="17" spans="1:28" ht="25.5" customHeight="1" x14ac:dyDescent="0.25">
      <c r="A17" s="6">
        <v>10</v>
      </c>
      <c r="B17" s="7" t="s">
        <v>56</v>
      </c>
      <c r="C17" s="7"/>
      <c r="D17" s="7"/>
      <c r="E17" s="22"/>
      <c r="F17" s="7"/>
      <c r="G17" s="22"/>
      <c r="H17" s="7"/>
      <c r="I17" s="22"/>
      <c r="J17" s="7"/>
      <c r="K17" s="22"/>
      <c r="L17" s="7"/>
      <c r="M17" s="22"/>
      <c r="N17" s="7"/>
      <c r="O17" s="22"/>
      <c r="P17" s="7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1"/>
    </row>
    <row r="18" spans="1:28" ht="25.5" customHeight="1" x14ac:dyDescent="0.25">
      <c r="A18" s="6">
        <v>11</v>
      </c>
      <c r="B18" s="7" t="s">
        <v>57</v>
      </c>
      <c r="C18" s="7"/>
      <c r="D18" s="7"/>
      <c r="E18" s="22"/>
      <c r="F18" s="7"/>
      <c r="G18" s="22"/>
      <c r="H18" s="7"/>
      <c r="I18" s="22"/>
      <c r="J18" s="7"/>
      <c r="K18" s="22"/>
      <c r="L18" s="7"/>
      <c r="M18" s="22"/>
      <c r="N18" s="7"/>
      <c r="O18" s="22"/>
      <c r="P18" s="7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1"/>
    </row>
    <row r="19" spans="1:28" ht="25.5" customHeight="1" x14ac:dyDescent="0.25">
      <c r="A19" s="6">
        <v>12</v>
      </c>
      <c r="B19" s="7" t="s">
        <v>58</v>
      </c>
      <c r="C19" s="7"/>
      <c r="D19" s="7"/>
      <c r="E19" s="22"/>
      <c r="F19" s="7"/>
      <c r="G19" s="22"/>
      <c r="H19" s="7"/>
      <c r="I19" s="22"/>
      <c r="J19" s="7"/>
      <c r="K19" s="22"/>
      <c r="L19" s="7"/>
      <c r="M19" s="22"/>
      <c r="N19" s="7"/>
      <c r="O19" s="22"/>
      <c r="P19" s="7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1"/>
    </row>
    <row r="20" spans="1:28" ht="25.5" customHeight="1" x14ac:dyDescent="0.25">
      <c r="A20" s="6">
        <v>13</v>
      </c>
      <c r="B20" s="7" t="s">
        <v>59</v>
      </c>
      <c r="C20" s="7"/>
      <c r="D20" s="7"/>
      <c r="E20" s="22"/>
      <c r="F20" s="7"/>
      <c r="G20" s="22"/>
      <c r="H20" s="7"/>
      <c r="I20" s="22"/>
      <c r="J20" s="7"/>
      <c r="K20" s="22"/>
      <c r="L20" s="7"/>
      <c r="M20" s="22"/>
      <c r="N20" s="7"/>
      <c r="O20" s="22"/>
      <c r="P20" s="7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1"/>
    </row>
    <row r="21" spans="1:28" ht="25.5" customHeight="1" x14ac:dyDescent="0.25">
      <c r="A21" s="6">
        <v>14</v>
      </c>
      <c r="B21" s="7" t="s">
        <v>60</v>
      </c>
      <c r="C21" s="7"/>
      <c r="D21" s="7"/>
      <c r="E21" s="22"/>
      <c r="F21" s="7"/>
      <c r="G21" s="22"/>
      <c r="H21" s="7"/>
      <c r="I21" s="22"/>
      <c r="J21" s="7"/>
      <c r="K21" s="22"/>
      <c r="L21" s="7"/>
      <c r="M21" s="22"/>
      <c r="N21" s="7"/>
      <c r="O21" s="22"/>
      <c r="P21" s="7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1"/>
    </row>
    <row r="22" spans="1:28" ht="25.5" customHeight="1" x14ac:dyDescent="0.25">
      <c r="A22" s="6">
        <v>15</v>
      </c>
      <c r="B22" s="7" t="s">
        <v>61</v>
      </c>
      <c r="C22" s="7"/>
      <c r="D22" s="7"/>
      <c r="E22" s="22"/>
      <c r="F22" s="7"/>
      <c r="G22" s="22"/>
      <c r="H22" s="7"/>
      <c r="I22" s="22"/>
      <c r="J22" s="7"/>
      <c r="K22" s="22"/>
      <c r="L22" s="7"/>
      <c r="M22" s="22"/>
      <c r="N22" s="7"/>
      <c r="O22" s="22"/>
      <c r="P22" s="7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1"/>
    </row>
    <row r="23" spans="1:28" ht="25.5" customHeight="1" x14ac:dyDescent="0.25">
      <c r="A23" s="166" t="s">
        <v>14</v>
      </c>
      <c r="B23" s="166"/>
      <c r="C23" s="6"/>
      <c r="D23" s="6"/>
      <c r="E23" s="8"/>
      <c r="F23" s="6"/>
      <c r="G23" s="8"/>
      <c r="H23" s="6"/>
      <c r="I23" s="8"/>
      <c r="J23" s="6"/>
      <c r="K23" s="8"/>
      <c r="L23" s="6"/>
      <c r="M23" s="8"/>
      <c r="N23" s="6"/>
      <c r="O23" s="8"/>
      <c r="P23" s="6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1"/>
    </row>
  </sheetData>
  <mergeCells count="24">
    <mergeCell ref="H2:AB2"/>
    <mergeCell ref="A2:F2"/>
    <mergeCell ref="AB4:AB7"/>
    <mergeCell ref="J5:O5"/>
    <mergeCell ref="P5:U5"/>
    <mergeCell ref="V5:AA5"/>
    <mergeCell ref="D5:I5"/>
    <mergeCell ref="D6:E6"/>
    <mergeCell ref="P6:Q6"/>
    <mergeCell ref="Z6:AA6"/>
    <mergeCell ref="X6:Y6"/>
    <mergeCell ref="D4:AA4"/>
    <mergeCell ref="J6:K6"/>
    <mergeCell ref="L6:M6"/>
    <mergeCell ref="F6:G6"/>
    <mergeCell ref="H6:I6"/>
    <mergeCell ref="A23:B23"/>
    <mergeCell ref="R6:S6"/>
    <mergeCell ref="T6:U6"/>
    <mergeCell ref="V6:W6"/>
    <mergeCell ref="C4:C7"/>
    <mergeCell ref="N6:O6"/>
    <mergeCell ref="A4:A7"/>
    <mergeCell ref="B4:B7"/>
  </mergeCells>
  <phoneticPr fontId="20" type="noConversion"/>
  <pageMargins left="0.5" right="0.3" top="0.5" bottom="0.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zoomScale="85" zoomScaleNormal="85" zoomScalePageLayoutView="85" workbookViewId="0">
      <selection activeCell="G26" sqref="G26"/>
    </sheetView>
  </sheetViews>
  <sheetFormatPr defaultRowHeight="15.75" x14ac:dyDescent="0.25"/>
  <cols>
    <col min="1" max="2" width="6.875" customWidth="1"/>
    <col min="3" max="3" width="7.125" customWidth="1"/>
    <col min="4" max="4" width="7.375" customWidth="1"/>
    <col min="5" max="5" width="7.25" customWidth="1"/>
    <col min="6" max="6" width="6.375" customWidth="1"/>
    <col min="7" max="7" width="6.125" customWidth="1"/>
    <col min="8" max="8" width="6.375" customWidth="1"/>
    <col min="9" max="9" width="6.875" customWidth="1"/>
    <col min="10" max="11" width="6.25" customWidth="1"/>
    <col min="12" max="12" width="6.5" customWidth="1"/>
    <col min="13" max="13" width="6.875" customWidth="1"/>
    <col min="14" max="14" width="6.5" customWidth="1"/>
    <col min="15" max="15" width="6.625" customWidth="1"/>
    <col min="16" max="16" width="6.5" customWidth="1"/>
    <col min="17" max="17" width="6" customWidth="1"/>
    <col min="18" max="18" width="6.25" customWidth="1"/>
    <col min="19" max="19" width="6.125" customWidth="1"/>
  </cols>
  <sheetData>
    <row r="1" spans="1:20" ht="21.95" customHeight="1" x14ac:dyDescent="0.25">
      <c r="A1" s="21" t="s">
        <v>134</v>
      </c>
      <c r="B1" s="21"/>
      <c r="C1" s="21"/>
      <c r="D1" s="21"/>
      <c r="E1" s="21"/>
      <c r="G1" s="127" t="s">
        <v>158</v>
      </c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</row>
    <row r="2" spans="1:20" ht="12" customHeight="1" x14ac:dyDescent="0.3">
      <c r="A2" s="124" t="s">
        <v>52</v>
      </c>
      <c r="B2" s="124"/>
      <c r="C2" s="124"/>
      <c r="D2" s="124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</row>
    <row r="3" spans="1:20" ht="9" hidden="1" customHeight="1" x14ac:dyDescent="0.25"/>
    <row r="4" spans="1:20" ht="19.5" customHeight="1" x14ac:dyDescent="0.3">
      <c r="A4" s="118" t="s">
        <v>1</v>
      </c>
      <c r="B4" s="118" t="s">
        <v>17</v>
      </c>
      <c r="C4" s="129" t="s">
        <v>15</v>
      </c>
      <c r="D4" s="129" t="s">
        <v>84</v>
      </c>
      <c r="E4" s="129" t="s">
        <v>20</v>
      </c>
      <c r="F4" s="125" t="s">
        <v>31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</row>
    <row r="5" spans="1:20" ht="18.75" customHeight="1" x14ac:dyDescent="0.25">
      <c r="A5" s="118"/>
      <c r="B5" s="118"/>
      <c r="C5" s="130"/>
      <c r="D5" s="130"/>
      <c r="E5" s="130"/>
      <c r="F5" s="132" t="s">
        <v>32</v>
      </c>
      <c r="G5" s="133"/>
      <c r="H5" s="132" t="s">
        <v>33</v>
      </c>
      <c r="I5" s="133"/>
      <c r="J5" s="132" t="s">
        <v>34</v>
      </c>
      <c r="K5" s="133"/>
      <c r="L5" s="118" t="s">
        <v>35</v>
      </c>
      <c r="M5" s="118"/>
      <c r="N5" s="118" t="s">
        <v>41</v>
      </c>
      <c r="O5" s="118"/>
      <c r="P5" s="118" t="s">
        <v>36</v>
      </c>
      <c r="Q5" s="118"/>
      <c r="R5" s="118" t="s">
        <v>37</v>
      </c>
      <c r="S5" s="118"/>
    </row>
    <row r="6" spans="1:20" ht="17.25" customHeight="1" x14ac:dyDescent="0.25">
      <c r="A6" s="118"/>
      <c r="B6" s="118"/>
      <c r="C6" s="131"/>
      <c r="D6" s="131"/>
      <c r="E6" s="131"/>
      <c r="F6" s="61" t="s">
        <v>16</v>
      </c>
      <c r="G6" s="61" t="s">
        <v>40</v>
      </c>
      <c r="H6" s="61" t="s">
        <v>16</v>
      </c>
      <c r="I6" s="61" t="s">
        <v>40</v>
      </c>
      <c r="J6" s="61" t="s">
        <v>16</v>
      </c>
      <c r="K6" s="61" t="s">
        <v>40</v>
      </c>
      <c r="L6" s="61" t="s">
        <v>16</v>
      </c>
      <c r="M6" s="11" t="s">
        <v>40</v>
      </c>
      <c r="N6" s="12" t="s">
        <v>16</v>
      </c>
      <c r="O6" s="12" t="s">
        <v>40</v>
      </c>
      <c r="P6" s="12" t="s">
        <v>16</v>
      </c>
      <c r="Q6" s="12" t="s">
        <v>40</v>
      </c>
      <c r="R6" s="12" t="s">
        <v>16</v>
      </c>
      <c r="S6" s="12" t="s">
        <v>40</v>
      </c>
    </row>
    <row r="7" spans="1:20" ht="19.7" customHeight="1" x14ac:dyDescent="0.25">
      <c r="A7" s="79" t="s">
        <v>56</v>
      </c>
      <c r="B7" s="134" t="s">
        <v>53</v>
      </c>
      <c r="C7" s="92">
        <v>37</v>
      </c>
      <c r="D7" s="88">
        <f>F7+H7+J7+L7+N7+P7+R7</f>
        <v>37</v>
      </c>
      <c r="E7" s="88">
        <v>17</v>
      </c>
      <c r="F7" s="97">
        <v>3</v>
      </c>
      <c r="G7" s="98">
        <f t="shared" ref="G7:G15" si="0">F7/D7*100</f>
        <v>8.1081081081081088</v>
      </c>
      <c r="H7" s="97">
        <v>8</v>
      </c>
      <c r="I7" s="98">
        <f t="shared" ref="I7:I15" si="1">H7/D7*100</f>
        <v>21.621621621621621</v>
      </c>
      <c r="J7" s="97">
        <v>9</v>
      </c>
      <c r="K7" s="98">
        <f t="shared" ref="K7:K15" si="2">J7/D7*100</f>
        <v>24.324324324324326</v>
      </c>
      <c r="L7" s="97">
        <v>6</v>
      </c>
      <c r="M7" s="98">
        <f t="shared" ref="M7:M15" si="3">L7/D7*100</f>
        <v>16.216216216216218</v>
      </c>
      <c r="N7" s="97">
        <v>7</v>
      </c>
      <c r="O7" s="98">
        <f t="shared" ref="O7:O15" si="4">N7/D7*100</f>
        <v>18.918918918918919</v>
      </c>
      <c r="P7" s="97">
        <v>2</v>
      </c>
      <c r="Q7" s="98">
        <f t="shared" ref="Q7:Q15" si="5">P7/D7*100</f>
        <v>5.4054054054054053</v>
      </c>
      <c r="R7" s="97">
        <v>2</v>
      </c>
      <c r="S7" s="98">
        <f t="shared" ref="S7:S13" si="6">R7/D7*100</f>
        <v>5.4054054054054053</v>
      </c>
      <c r="T7" s="99"/>
    </row>
    <row r="8" spans="1:20" ht="19.7" customHeight="1" x14ac:dyDescent="0.25">
      <c r="A8" s="75" t="s">
        <v>57</v>
      </c>
      <c r="B8" s="135"/>
      <c r="C8" s="92">
        <v>37</v>
      </c>
      <c r="D8" s="88">
        <f t="shared" ref="D8:D13" si="7">F8+H8+J8+L8+N8+P8+R8</f>
        <v>37</v>
      </c>
      <c r="E8" s="88">
        <v>18</v>
      </c>
      <c r="F8" s="97">
        <v>1</v>
      </c>
      <c r="G8" s="98">
        <f t="shared" si="0"/>
        <v>2.7027027027027026</v>
      </c>
      <c r="H8" s="97">
        <v>12</v>
      </c>
      <c r="I8" s="98">
        <f t="shared" si="1"/>
        <v>32.432432432432435</v>
      </c>
      <c r="J8" s="97">
        <v>6</v>
      </c>
      <c r="K8" s="98">
        <f t="shared" si="2"/>
        <v>16.216216216216218</v>
      </c>
      <c r="L8" s="97">
        <v>8</v>
      </c>
      <c r="M8" s="98">
        <f t="shared" si="3"/>
        <v>21.621621621621621</v>
      </c>
      <c r="N8" s="97">
        <v>2</v>
      </c>
      <c r="O8" s="98">
        <f t="shared" si="4"/>
        <v>5.4054054054054053</v>
      </c>
      <c r="P8" s="97">
        <v>5</v>
      </c>
      <c r="Q8" s="98">
        <f t="shared" si="5"/>
        <v>13.513513513513514</v>
      </c>
      <c r="R8" s="97">
        <v>3</v>
      </c>
      <c r="S8" s="98">
        <f t="shared" si="6"/>
        <v>8.1081081081081088</v>
      </c>
      <c r="T8" s="99"/>
    </row>
    <row r="9" spans="1:20" ht="19.7" customHeight="1" x14ac:dyDescent="0.25">
      <c r="A9" s="78" t="s">
        <v>58</v>
      </c>
      <c r="B9" s="135"/>
      <c r="C9" s="92">
        <v>36</v>
      </c>
      <c r="D9" s="88">
        <f t="shared" si="7"/>
        <v>36</v>
      </c>
      <c r="E9" s="88">
        <v>18</v>
      </c>
      <c r="F9" s="97">
        <v>0</v>
      </c>
      <c r="G9" s="98">
        <f t="shared" si="0"/>
        <v>0</v>
      </c>
      <c r="H9" s="97">
        <v>9</v>
      </c>
      <c r="I9" s="98">
        <f t="shared" si="1"/>
        <v>25</v>
      </c>
      <c r="J9" s="97">
        <v>10</v>
      </c>
      <c r="K9" s="98">
        <f t="shared" si="2"/>
        <v>27.777777777777779</v>
      </c>
      <c r="L9" s="97">
        <v>10</v>
      </c>
      <c r="M9" s="98">
        <f t="shared" si="3"/>
        <v>27.777777777777779</v>
      </c>
      <c r="N9" s="97">
        <v>3</v>
      </c>
      <c r="O9" s="98">
        <f t="shared" si="4"/>
        <v>8.3333333333333321</v>
      </c>
      <c r="P9" s="97">
        <v>1</v>
      </c>
      <c r="Q9" s="98">
        <f t="shared" si="5"/>
        <v>2.7777777777777777</v>
      </c>
      <c r="R9" s="97">
        <v>3</v>
      </c>
      <c r="S9" s="98">
        <f t="shared" si="6"/>
        <v>8.3333333333333321</v>
      </c>
      <c r="T9" s="99"/>
    </row>
    <row r="10" spans="1:20" s="63" customFormat="1" ht="19.7" customHeight="1" x14ac:dyDescent="0.25">
      <c r="A10" s="77" t="s">
        <v>82</v>
      </c>
      <c r="B10" s="136"/>
      <c r="C10" s="87">
        <f>C7+C8+C9</f>
        <v>110</v>
      </c>
      <c r="D10" s="90">
        <f>F10+H10+J10+L10+N10+P10+R10</f>
        <v>110</v>
      </c>
      <c r="E10" s="90">
        <f>E7+E8+E9</f>
        <v>53</v>
      </c>
      <c r="F10" s="90">
        <f>F7+F8+F9</f>
        <v>4</v>
      </c>
      <c r="G10" s="91">
        <f t="shared" si="0"/>
        <v>3.6363636363636362</v>
      </c>
      <c r="H10" s="90">
        <f>H7+H8+H9</f>
        <v>29</v>
      </c>
      <c r="I10" s="91">
        <f t="shared" si="1"/>
        <v>26.36363636363636</v>
      </c>
      <c r="J10" s="90">
        <f>J7+J8+J9</f>
        <v>25</v>
      </c>
      <c r="K10" s="91">
        <f t="shared" si="2"/>
        <v>22.727272727272727</v>
      </c>
      <c r="L10" s="90">
        <f>L7+L8+L9</f>
        <v>24</v>
      </c>
      <c r="M10" s="91">
        <f t="shared" si="3"/>
        <v>21.818181818181817</v>
      </c>
      <c r="N10" s="90">
        <f>N7+N8+N9</f>
        <v>12</v>
      </c>
      <c r="O10" s="91">
        <f t="shared" si="4"/>
        <v>10.909090909090908</v>
      </c>
      <c r="P10" s="90">
        <f>P7+P8+P9</f>
        <v>8</v>
      </c>
      <c r="Q10" s="91">
        <f t="shared" si="5"/>
        <v>7.2727272727272725</v>
      </c>
      <c r="R10" s="90">
        <f>R7+R8+R9</f>
        <v>8</v>
      </c>
      <c r="S10" s="91">
        <f t="shared" si="6"/>
        <v>7.2727272727272725</v>
      </c>
      <c r="T10" s="99"/>
    </row>
    <row r="11" spans="1:20" ht="19.7" customHeight="1" x14ac:dyDescent="0.25">
      <c r="A11" s="78" t="s">
        <v>59</v>
      </c>
      <c r="B11" s="134" t="s">
        <v>53</v>
      </c>
      <c r="C11" s="92">
        <v>38</v>
      </c>
      <c r="D11" s="88">
        <f t="shared" si="7"/>
        <v>38</v>
      </c>
      <c r="E11" s="88">
        <v>17</v>
      </c>
      <c r="F11" s="97">
        <v>1</v>
      </c>
      <c r="G11" s="98">
        <f t="shared" si="0"/>
        <v>2.6315789473684208</v>
      </c>
      <c r="H11" s="97">
        <v>9</v>
      </c>
      <c r="I11" s="98">
        <f t="shared" si="1"/>
        <v>23.684210526315788</v>
      </c>
      <c r="J11" s="97">
        <v>7</v>
      </c>
      <c r="K11" s="98">
        <f t="shared" si="2"/>
        <v>18.421052631578945</v>
      </c>
      <c r="L11" s="97">
        <v>10</v>
      </c>
      <c r="M11" s="98">
        <f t="shared" si="3"/>
        <v>26.315789473684209</v>
      </c>
      <c r="N11" s="97">
        <v>8</v>
      </c>
      <c r="O11" s="98">
        <f t="shared" si="4"/>
        <v>21.052631578947366</v>
      </c>
      <c r="P11" s="97">
        <v>3</v>
      </c>
      <c r="Q11" s="98">
        <f t="shared" si="5"/>
        <v>7.8947368421052628</v>
      </c>
      <c r="R11" s="97">
        <v>0</v>
      </c>
      <c r="S11" s="98">
        <f t="shared" si="6"/>
        <v>0</v>
      </c>
      <c r="T11" s="99"/>
    </row>
    <row r="12" spans="1:20" ht="19.7" customHeight="1" x14ac:dyDescent="0.25">
      <c r="A12" s="78" t="s">
        <v>60</v>
      </c>
      <c r="B12" s="135"/>
      <c r="C12" s="92">
        <v>38</v>
      </c>
      <c r="D12" s="88">
        <f t="shared" si="7"/>
        <v>38</v>
      </c>
      <c r="E12" s="88">
        <v>17</v>
      </c>
      <c r="F12" s="97">
        <v>0</v>
      </c>
      <c r="G12" s="98">
        <f t="shared" si="0"/>
        <v>0</v>
      </c>
      <c r="H12" s="97">
        <v>6</v>
      </c>
      <c r="I12" s="98">
        <f t="shared" si="1"/>
        <v>15.789473684210526</v>
      </c>
      <c r="J12" s="97">
        <v>5</v>
      </c>
      <c r="K12" s="98">
        <f t="shared" si="2"/>
        <v>13.157894736842104</v>
      </c>
      <c r="L12" s="97">
        <v>12</v>
      </c>
      <c r="M12" s="98">
        <f t="shared" si="3"/>
        <v>31.578947368421051</v>
      </c>
      <c r="N12" s="97">
        <v>7</v>
      </c>
      <c r="O12" s="98">
        <f t="shared" si="4"/>
        <v>18.421052631578945</v>
      </c>
      <c r="P12" s="97">
        <v>6</v>
      </c>
      <c r="Q12" s="98">
        <f t="shared" si="5"/>
        <v>15.789473684210526</v>
      </c>
      <c r="R12" s="97">
        <v>2</v>
      </c>
      <c r="S12" s="98">
        <f t="shared" si="6"/>
        <v>5.2631578947368416</v>
      </c>
      <c r="T12" s="99"/>
    </row>
    <row r="13" spans="1:20" ht="19.7" customHeight="1" x14ac:dyDescent="0.25">
      <c r="A13" s="78" t="s">
        <v>61</v>
      </c>
      <c r="B13" s="135"/>
      <c r="C13" s="92">
        <v>35</v>
      </c>
      <c r="D13" s="88">
        <f t="shared" si="7"/>
        <v>35</v>
      </c>
      <c r="E13" s="88">
        <v>13</v>
      </c>
      <c r="F13" s="97">
        <v>0</v>
      </c>
      <c r="G13" s="98">
        <f t="shared" si="0"/>
        <v>0</v>
      </c>
      <c r="H13" s="97">
        <v>11</v>
      </c>
      <c r="I13" s="98">
        <f t="shared" si="1"/>
        <v>31.428571428571427</v>
      </c>
      <c r="J13" s="97">
        <v>8</v>
      </c>
      <c r="K13" s="98">
        <f t="shared" si="2"/>
        <v>22.857142857142858</v>
      </c>
      <c r="L13" s="97">
        <v>10</v>
      </c>
      <c r="M13" s="98">
        <f t="shared" si="3"/>
        <v>28.571428571428569</v>
      </c>
      <c r="N13" s="97">
        <v>5</v>
      </c>
      <c r="O13" s="98">
        <f t="shared" si="4"/>
        <v>14.285714285714285</v>
      </c>
      <c r="P13" s="97">
        <v>1</v>
      </c>
      <c r="Q13" s="98">
        <f t="shared" si="5"/>
        <v>2.8571428571428572</v>
      </c>
      <c r="R13" s="97">
        <v>0</v>
      </c>
      <c r="S13" s="98">
        <f t="shared" si="6"/>
        <v>0</v>
      </c>
      <c r="T13" s="99"/>
    </row>
    <row r="14" spans="1:20" s="63" customFormat="1" ht="19.7" customHeight="1" x14ac:dyDescent="0.25">
      <c r="A14" s="77" t="s">
        <v>85</v>
      </c>
      <c r="B14" s="136"/>
      <c r="C14" s="87">
        <f>C11+C12+C13</f>
        <v>111</v>
      </c>
      <c r="D14" s="87">
        <f>F14+H14+J14+L14+N14+P14+R14</f>
        <v>111</v>
      </c>
      <c r="E14" s="87">
        <f>E11+E12+E13</f>
        <v>47</v>
      </c>
      <c r="F14" s="87">
        <f>F11+F12+F13</f>
        <v>1</v>
      </c>
      <c r="G14" s="91">
        <f t="shared" si="0"/>
        <v>0.90090090090090091</v>
      </c>
      <c r="H14" s="87">
        <f>H11+H12+H13</f>
        <v>26</v>
      </c>
      <c r="I14" s="91">
        <f t="shared" si="1"/>
        <v>23.423423423423422</v>
      </c>
      <c r="J14" s="87">
        <f>J11+J12+J13</f>
        <v>20</v>
      </c>
      <c r="K14" s="91">
        <f t="shared" si="2"/>
        <v>18.018018018018019</v>
      </c>
      <c r="L14" s="87">
        <f>L11+L12+L13</f>
        <v>32</v>
      </c>
      <c r="M14" s="91">
        <f t="shared" si="3"/>
        <v>28.828828828828829</v>
      </c>
      <c r="N14" s="87">
        <f>N11+N12+N13</f>
        <v>20</v>
      </c>
      <c r="O14" s="91">
        <f t="shared" si="4"/>
        <v>18.018018018018019</v>
      </c>
      <c r="P14" s="87">
        <f>P11+P12+P13</f>
        <v>10</v>
      </c>
      <c r="Q14" s="91">
        <f t="shared" si="5"/>
        <v>9.0090090090090094</v>
      </c>
      <c r="R14" s="87">
        <f>R11+R12+R13</f>
        <v>2</v>
      </c>
      <c r="S14" s="91">
        <f t="shared" ref="S14:S15" si="8">R14/D14*100</f>
        <v>1.8018018018018018</v>
      </c>
      <c r="T14" s="99"/>
    </row>
    <row r="15" spans="1:20" s="63" customFormat="1" ht="30.75" customHeight="1" x14ac:dyDescent="0.25">
      <c r="A15" s="76" t="s">
        <v>83</v>
      </c>
      <c r="B15" s="80" t="s">
        <v>53</v>
      </c>
      <c r="C15" s="87">
        <f>C10+C14</f>
        <v>221</v>
      </c>
      <c r="D15" s="90">
        <f>F15+H15+J15+L15+N15+P15+R15</f>
        <v>221</v>
      </c>
      <c r="E15" s="90">
        <f>E10+E14</f>
        <v>100</v>
      </c>
      <c r="F15" s="90">
        <f>F10+F14</f>
        <v>5</v>
      </c>
      <c r="G15" s="91">
        <f t="shared" si="0"/>
        <v>2.2624434389140271</v>
      </c>
      <c r="H15" s="90">
        <f>H10+H14</f>
        <v>55</v>
      </c>
      <c r="I15" s="91">
        <f t="shared" si="1"/>
        <v>24.886877828054299</v>
      </c>
      <c r="J15" s="90">
        <f>J10+J14</f>
        <v>45</v>
      </c>
      <c r="K15" s="91">
        <f t="shared" si="2"/>
        <v>20.361990950226243</v>
      </c>
      <c r="L15" s="90">
        <f>L10+L14</f>
        <v>56</v>
      </c>
      <c r="M15" s="91">
        <f t="shared" si="3"/>
        <v>25.339366515837103</v>
      </c>
      <c r="N15" s="90">
        <f>N10+N14</f>
        <v>32</v>
      </c>
      <c r="O15" s="91">
        <f t="shared" si="4"/>
        <v>14.479638009049776</v>
      </c>
      <c r="P15" s="90">
        <f>P10+P14</f>
        <v>18</v>
      </c>
      <c r="Q15" s="91">
        <f t="shared" si="5"/>
        <v>8.1447963800904972</v>
      </c>
      <c r="R15" s="90">
        <f>R10+R14</f>
        <v>10</v>
      </c>
      <c r="S15" s="91">
        <f t="shared" si="8"/>
        <v>4.5248868778280542</v>
      </c>
      <c r="T15" s="99"/>
    </row>
  </sheetData>
  <mergeCells count="18">
    <mergeCell ref="B7:B10"/>
    <mergeCell ref="B11:B14"/>
    <mergeCell ref="G1:S1"/>
    <mergeCell ref="G2:S2"/>
    <mergeCell ref="E4:E6"/>
    <mergeCell ref="L5:M5"/>
    <mergeCell ref="F5:G5"/>
    <mergeCell ref="H5:I5"/>
    <mergeCell ref="J5:K5"/>
    <mergeCell ref="R5:S5"/>
    <mergeCell ref="P5:Q5"/>
    <mergeCell ref="A2:D2"/>
    <mergeCell ref="F4:S4"/>
    <mergeCell ref="A4:A6"/>
    <mergeCell ref="B4:B6"/>
    <mergeCell ref="N5:O5"/>
    <mergeCell ref="D4:D6"/>
    <mergeCell ref="C4:C6"/>
  </mergeCells>
  <pageMargins left="1" right="0" top="0" bottom="0" header="0" footer="0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view="pageLayout" workbookViewId="0">
      <selection activeCell="F8" sqref="F8"/>
    </sheetView>
  </sheetViews>
  <sheetFormatPr defaultColWidth="8.875" defaultRowHeight="15.75" x14ac:dyDescent="0.25"/>
  <cols>
    <col min="1" max="1" width="4.125" customWidth="1"/>
    <col min="2" max="2" width="37" customWidth="1"/>
    <col min="3" max="7" width="9.375" customWidth="1"/>
  </cols>
  <sheetData>
    <row r="1" spans="1:7" ht="24" customHeight="1" x14ac:dyDescent="0.25">
      <c r="A1" s="21" t="s">
        <v>141</v>
      </c>
      <c r="B1" s="21"/>
    </row>
    <row r="2" spans="1:7" ht="24" customHeight="1" x14ac:dyDescent="0.25">
      <c r="A2" s="21"/>
      <c r="B2" s="127" t="s">
        <v>121</v>
      </c>
      <c r="C2" s="127"/>
      <c r="D2" s="127"/>
      <c r="E2" s="127"/>
      <c r="F2" s="127"/>
      <c r="G2" s="127"/>
    </row>
    <row r="3" spans="1:7" ht="24" customHeight="1" x14ac:dyDescent="0.25"/>
    <row r="4" spans="1:7" ht="24" customHeight="1" x14ac:dyDescent="0.25">
      <c r="A4" s="139" t="s">
        <v>0</v>
      </c>
      <c r="B4" s="139" t="s">
        <v>123</v>
      </c>
      <c r="C4" s="129" t="s">
        <v>124</v>
      </c>
      <c r="D4" s="187" t="s">
        <v>42</v>
      </c>
      <c r="E4" s="187"/>
      <c r="F4" s="187"/>
      <c r="G4" s="187"/>
    </row>
    <row r="5" spans="1:7" ht="24" customHeight="1" x14ac:dyDescent="0.25">
      <c r="A5" s="141"/>
      <c r="B5" s="141"/>
      <c r="C5" s="131"/>
      <c r="D5" s="1"/>
      <c r="E5" s="13"/>
      <c r="F5" s="1"/>
      <c r="G5" s="1"/>
    </row>
    <row r="6" spans="1:7" ht="24" customHeight="1" x14ac:dyDescent="0.25">
      <c r="A6" s="1"/>
      <c r="B6" s="1"/>
      <c r="C6" s="1"/>
      <c r="D6" s="1"/>
      <c r="E6" s="13"/>
      <c r="F6" s="1"/>
      <c r="G6" s="1"/>
    </row>
    <row r="7" spans="1:7" ht="24" customHeight="1" x14ac:dyDescent="0.25">
      <c r="A7" s="1"/>
      <c r="B7" s="1"/>
      <c r="C7" s="1"/>
      <c r="D7" s="1"/>
      <c r="E7" s="13"/>
      <c r="F7" s="1"/>
      <c r="G7" s="1"/>
    </row>
    <row r="8" spans="1:7" ht="24" customHeight="1" x14ac:dyDescent="0.25">
      <c r="A8" s="1"/>
      <c r="B8" s="1"/>
      <c r="C8" s="1"/>
      <c r="D8" s="1"/>
      <c r="E8" s="13"/>
      <c r="F8" s="1"/>
      <c r="G8" s="1"/>
    </row>
    <row r="9" spans="1:7" ht="24" customHeight="1" x14ac:dyDescent="0.25">
      <c r="A9" s="1"/>
      <c r="B9" s="1"/>
      <c r="C9" s="1"/>
      <c r="D9" s="1"/>
      <c r="E9" s="13"/>
      <c r="F9" s="1"/>
      <c r="G9" s="1"/>
    </row>
    <row r="10" spans="1:7" ht="24" customHeight="1" x14ac:dyDescent="0.25">
      <c r="A10" s="1"/>
      <c r="B10" s="1"/>
      <c r="C10" s="1"/>
      <c r="D10" s="1"/>
      <c r="E10" s="13"/>
      <c r="F10" s="1"/>
      <c r="G10" s="1"/>
    </row>
    <row r="11" spans="1:7" ht="24" customHeight="1" x14ac:dyDescent="0.25">
      <c r="A11" s="1"/>
      <c r="B11" s="1"/>
      <c r="C11" s="1"/>
      <c r="D11" s="1"/>
      <c r="E11" s="13"/>
      <c r="F11" s="1"/>
      <c r="G11" s="1"/>
    </row>
    <row r="12" spans="1:7" ht="24" customHeight="1" x14ac:dyDescent="0.25">
      <c r="A12" s="1"/>
      <c r="B12" s="1"/>
      <c r="C12" s="1"/>
      <c r="D12" s="1"/>
      <c r="E12" s="13"/>
      <c r="F12" s="1"/>
      <c r="G12" s="1"/>
    </row>
    <row r="13" spans="1:7" ht="23.85" customHeight="1" x14ac:dyDescent="0.25">
      <c r="A13" s="1"/>
      <c r="B13" s="1"/>
      <c r="C13" s="1"/>
      <c r="D13" s="1"/>
      <c r="E13" s="13"/>
      <c r="F13" s="1"/>
      <c r="G13" s="1"/>
    </row>
    <row r="14" spans="1:7" ht="23.85" customHeight="1" x14ac:dyDescent="0.25">
      <c r="A14" s="1"/>
      <c r="B14" s="1"/>
      <c r="C14" s="1"/>
      <c r="D14" s="1"/>
      <c r="E14" s="13"/>
      <c r="F14" s="1"/>
      <c r="G14" s="1"/>
    </row>
    <row r="15" spans="1:7" ht="23.85" customHeight="1" x14ac:dyDescent="0.25">
      <c r="A15" s="1"/>
      <c r="B15" s="1"/>
      <c r="C15" s="1"/>
      <c r="D15" s="1"/>
      <c r="E15" s="13"/>
      <c r="F15" s="1"/>
      <c r="G15" s="1"/>
    </row>
    <row r="16" spans="1:7" ht="23.85" customHeight="1" x14ac:dyDescent="0.25">
      <c r="A16" s="1"/>
      <c r="B16" s="1"/>
      <c r="C16" s="1"/>
      <c r="D16" s="1"/>
      <c r="E16" s="13"/>
      <c r="F16" s="1"/>
      <c r="G16" s="1"/>
    </row>
    <row r="17" spans="1:7" ht="23.85" customHeight="1" x14ac:dyDescent="0.25">
      <c r="A17" s="1"/>
      <c r="B17" s="1"/>
      <c r="C17" s="1"/>
      <c r="D17" s="1"/>
      <c r="E17" s="13"/>
      <c r="F17" s="1"/>
      <c r="G17" s="1"/>
    </row>
    <row r="18" spans="1:7" ht="23.85" customHeight="1" x14ac:dyDescent="0.25">
      <c r="A18" s="1"/>
      <c r="B18" s="1"/>
      <c r="C18" s="1"/>
      <c r="D18" s="1"/>
      <c r="E18" s="13"/>
      <c r="F18" s="1"/>
      <c r="G18" s="1"/>
    </row>
    <row r="19" spans="1:7" ht="23.85" customHeight="1" x14ac:dyDescent="0.25">
      <c r="A19" s="1"/>
      <c r="B19" s="1"/>
      <c r="C19" s="1"/>
      <c r="D19" s="1"/>
      <c r="E19" s="13"/>
      <c r="F19" s="1"/>
      <c r="G19" s="1"/>
    </row>
  </sheetData>
  <mergeCells count="5">
    <mergeCell ref="B2:G2"/>
    <mergeCell ref="D4:G4"/>
    <mergeCell ref="A4:A5"/>
    <mergeCell ref="B4:B5"/>
    <mergeCell ref="C4:C5"/>
  </mergeCells>
  <phoneticPr fontId="20" type="noConversion"/>
  <pageMargins left="0.39370078740157483" right="0.19685039370078741" top="0.74803149606299213" bottom="0.74803149606299213" header="0.31496062992125984" footer="0.31496062992125984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XFD1"/>
    </sheetView>
  </sheetViews>
  <sheetFormatPr defaultRowHeight="15.75" x14ac:dyDescent="0.25"/>
  <cols>
    <col min="1" max="1" width="4.125" customWidth="1"/>
    <col min="2" max="2" width="27.75" customWidth="1"/>
    <col min="3" max="3" width="7.25" customWidth="1"/>
    <col min="4" max="4" width="34" customWidth="1"/>
    <col min="5" max="5" width="13.25" customWidth="1"/>
  </cols>
  <sheetData>
    <row r="1" spans="1:5" ht="24" customHeight="1" x14ac:dyDescent="0.25">
      <c r="A1" s="21" t="s">
        <v>140</v>
      </c>
      <c r="B1" s="21"/>
    </row>
    <row r="2" spans="1:5" ht="24" customHeight="1" x14ac:dyDescent="0.25">
      <c r="A2" s="188" t="s">
        <v>122</v>
      </c>
      <c r="B2" s="188"/>
      <c r="C2" s="188"/>
      <c r="D2" s="188"/>
      <c r="E2" s="188"/>
    </row>
    <row r="3" spans="1:5" ht="24" customHeight="1" x14ac:dyDescent="0.25"/>
    <row r="4" spans="1:5" ht="24" customHeight="1" x14ac:dyDescent="0.25">
      <c r="A4" s="14" t="s">
        <v>0</v>
      </c>
      <c r="B4" s="14" t="s">
        <v>119</v>
      </c>
      <c r="C4" s="14" t="s">
        <v>1</v>
      </c>
      <c r="D4" s="14" t="s">
        <v>109</v>
      </c>
      <c r="E4" s="15" t="s">
        <v>120</v>
      </c>
    </row>
    <row r="5" spans="1:5" ht="24" customHeight="1" x14ac:dyDescent="0.25">
      <c r="A5" s="1"/>
      <c r="B5" s="1"/>
      <c r="C5" s="1"/>
      <c r="D5" s="1"/>
      <c r="E5" s="13"/>
    </row>
    <row r="6" spans="1:5" ht="24" customHeight="1" x14ac:dyDescent="0.25">
      <c r="A6" s="1"/>
      <c r="B6" s="1"/>
      <c r="C6" s="1"/>
      <c r="D6" s="1"/>
      <c r="E6" s="13"/>
    </row>
    <row r="7" spans="1:5" ht="24" customHeight="1" x14ac:dyDescent="0.25">
      <c r="A7" s="1"/>
      <c r="B7" s="1"/>
      <c r="C7" s="1"/>
      <c r="D7" s="1"/>
      <c r="E7" s="13"/>
    </row>
    <row r="8" spans="1:5" ht="24" customHeight="1" x14ac:dyDescent="0.25">
      <c r="A8" s="1"/>
      <c r="B8" s="1"/>
      <c r="C8" s="1"/>
      <c r="D8" s="1"/>
      <c r="E8" s="13"/>
    </row>
    <row r="9" spans="1:5" ht="24" customHeight="1" x14ac:dyDescent="0.25">
      <c r="A9" s="1"/>
      <c r="B9" s="1"/>
      <c r="C9" s="1"/>
      <c r="D9" s="1"/>
      <c r="E9" s="13"/>
    </row>
    <row r="10" spans="1:5" ht="24" customHeight="1" x14ac:dyDescent="0.25">
      <c r="A10" s="1"/>
      <c r="B10" s="1"/>
      <c r="C10" s="1"/>
      <c r="D10" s="1"/>
      <c r="E10" s="13"/>
    </row>
    <row r="11" spans="1:5" ht="24" customHeight="1" x14ac:dyDescent="0.25">
      <c r="A11" s="1"/>
      <c r="B11" s="1"/>
      <c r="C11" s="1"/>
      <c r="D11" s="1"/>
      <c r="E11" s="13"/>
    </row>
    <row r="12" spans="1:5" ht="24" customHeight="1" x14ac:dyDescent="0.25">
      <c r="A12" s="1"/>
      <c r="B12" s="1"/>
      <c r="C12" s="1"/>
      <c r="D12" s="1"/>
      <c r="E12" s="13"/>
    </row>
    <row r="13" spans="1:5" ht="24" customHeight="1" x14ac:dyDescent="0.25">
      <c r="A13" s="1"/>
      <c r="B13" s="1"/>
      <c r="C13" s="1"/>
      <c r="D13" s="1"/>
      <c r="E13" s="13"/>
    </row>
    <row r="14" spans="1:5" ht="24" customHeight="1" x14ac:dyDescent="0.25">
      <c r="A14" s="1"/>
      <c r="B14" s="1"/>
      <c r="C14" s="1"/>
      <c r="D14" s="1"/>
      <c r="E14" s="13"/>
    </row>
    <row r="15" spans="1:5" ht="23.85" customHeight="1" x14ac:dyDescent="0.25">
      <c r="A15" s="1"/>
      <c r="B15" s="1"/>
      <c r="C15" s="1"/>
      <c r="D15" s="1"/>
      <c r="E15" s="13"/>
    </row>
    <row r="16" spans="1:5" ht="23.85" customHeight="1" x14ac:dyDescent="0.25">
      <c r="A16" s="1"/>
      <c r="B16" s="1"/>
      <c r="C16" s="1"/>
      <c r="D16" s="1"/>
      <c r="E16" s="13"/>
    </row>
    <row r="17" spans="1:5" ht="23.85" customHeight="1" x14ac:dyDescent="0.25">
      <c r="A17" s="1"/>
      <c r="B17" s="1"/>
      <c r="C17" s="1"/>
      <c r="D17" s="1"/>
      <c r="E17" s="13"/>
    </row>
    <row r="18" spans="1:5" ht="23.85" customHeight="1" x14ac:dyDescent="0.25">
      <c r="A18" s="1"/>
      <c r="B18" s="1"/>
      <c r="C18" s="1"/>
      <c r="D18" s="1"/>
      <c r="E18" s="13"/>
    </row>
    <row r="19" spans="1:5" ht="23.85" customHeight="1" x14ac:dyDescent="0.25">
      <c r="A19" s="1"/>
      <c r="B19" s="1"/>
      <c r="C19" s="1"/>
      <c r="D19" s="1"/>
      <c r="E19" s="13"/>
    </row>
    <row r="20" spans="1:5" ht="23.85" customHeight="1" x14ac:dyDescent="0.25">
      <c r="A20" s="1"/>
      <c r="B20" s="1"/>
      <c r="C20" s="1"/>
      <c r="D20" s="1"/>
      <c r="E20" s="13"/>
    </row>
    <row r="21" spans="1:5" ht="23.85" customHeight="1" x14ac:dyDescent="0.25">
      <c r="A21" s="1"/>
      <c r="B21" s="1"/>
      <c r="C21" s="1"/>
      <c r="D21" s="1"/>
      <c r="E21" s="13"/>
    </row>
  </sheetData>
  <mergeCells count="1">
    <mergeCell ref="A2:E2"/>
  </mergeCells>
  <phoneticPr fontId="20" type="noConversion"/>
  <pageMargins left="0.39370078740157483" right="0.19685039370078741" top="0.74803149606299213" bottom="0.74803149606299213" header="0.31496062992125984" footer="0.31496062992125984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9"/>
  <sheetViews>
    <sheetView topLeftCell="A4" zoomScale="55" zoomScaleNormal="55" workbookViewId="0">
      <selection activeCell="F32" sqref="F32"/>
    </sheetView>
  </sheetViews>
  <sheetFormatPr defaultRowHeight="15.75" x14ac:dyDescent="0.25"/>
  <cols>
    <col min="1" max="1" width="8.5" customWidth="1"/>
    <col min="2" max="2" width="7" customWidth="1"/>
    <col min="3" max="5" width="8.625" customWidth="1"/>
    <col min="6" max="6" width="8.625" style="56" customWidth="1"/>
    <col min="7" max="7" width="8.625" customWidth="1"/>
    <col min="8" max="8" width="8.625" style="56" customWidth="1"/>
    <col min="9" max="9" width="8.625" customWidth="1"/>
    <col min="10" max="10" width="8.625" style="56" customWidth="1"/>
  </cols>
  <sheetData>
    <row r="1" spans="1:18" x14ac:dyDescent="0.25">
      <c r="A1" s="138" t="s">
        <v>134</v>
      </c>
      <c r="B1" s="138"/>
      <c r="C1" s="138"/>
      <c r="D1" s="138"/>
      <c r="G1" s="16"/>
      <c r="H1" s="60"/>
      <c r="I1" s="16"/>
      <c r="J1" s="60"/>
      <c r="K1" s="16"/>
      <c r="L1" s="16"/>
      <c r="M1" s="16"/>
      <c r="N1" s="16"/>
      <c r="O1" s="16"/>
      <c r="P1" s="16"/>
      <c r="Q1" s="16"/>
      <c r="R1" s="16"/>
    </row>
    <row r="2" spans="1:18" ht="7.5" customHeight="1" x14ac:dyDescent="0.25">
      <c r="A2" s="55"/>
      <c r="B2" s="55"/>
      <c r="C2" s="55"/>
      <c r="D2" s="55"/>
      <c r="G2" s="16"/>
      <c r="H2" s="60"/>
      <c r="I2" s="16"/>
      <c r="J2" s="60"/>
      <c r="K2" s="16"/>
      <c r="L2" s="16"/>
      <c r="M2" s="16"/>
      <c r="N2" s="16"/>
      <c r="O2" s="16"/>
      <c r="P2" s="16"/>
      <c r="Q2" s="16"/>
      <c r="R2" s="16"/>
    </row>
    <row r="3" spans="1:18" ht="18.75" x14ac:dyDescent="0.3">
      <c r="A3" s="127" t="s">
        <v>145</v>
      </c>
      <c r="B3" s="127"/>
      <c r="C3" s="127"/>
      <c r="D3" s="127"/>
      <c r="E3" s="127"/>
      <c r="F3" s="127"/>
      <c r="G3" s="127"/>
      <c r="H3" s="127"/>
      <c r="I3" s="127"/>
      <c r="J3" s="127"/>
      <c r="K3" s="18"/>
      <c r="L3" s="18"/>
      <c r="M3" s="18"/>
      <c r="N3" s="18"/>
      <c r="O3" s="18"/>
      <c r="P3" s="18"/>
      <c r="Q3" s="18"/>
      <c r="R3" s="18"/>
    </row>
    <row r="4" spans="1:18" ht="18.75" x14ac:dyDescent="0.3">
      <c r="A4" s="127" t="s">
        <v>118</v>
      </c>
      <c r="B4" s="127"/>
      <c r="C4" s="127"/>
      <c r="D4" s="127"/>
      <c r="E4" s="127"/>
      <c r="F4" s="127"/>
      <c r="G4" s="127"/>
      <c r="H4" s="127"/>
      <c r="I4" s="127"/>
      <c r="J4" s="127"/>
      <c r="K4" s="18"/>
      <c r="L4" s="18"/>
      <c r="M4" s="18"/>
      <c r="N4" s="18"/>
      <c r="O4" s="18"/>
      <c r="P4" s="18"/>
      <c r="Q4" s="18"/>
      <c r="R4" s="18"/>
    </row>
    <row r="5" spans="1:18" ht="9.75" customHeight="1" x14ac:dyDescent="0.25"/>
    <row r="6" spans="1:18" ht="15" customHeight="1" x14ac:dyDescent="0.25">
      <c r="A6" s="129" t="s">
        <v>1</v>
      </c>
      <c r="B6" s="129" t="s">
        <v>17</v>
      </c>
      <c r="C6" s="129" t="s">
        <v>15</v>
      </c>
      <c r="D6" s="129" t="s">
        <v>20</v>
      </c>
      <c r="E6" s="132" t="s">
        <v>62</v>
      </c>
      <c r="F6" s="133"/>
      <c r="G6" s="132" t="s">
        <v>38</v>
      </c>
      <c r="H6" s="133"/>
      <c r="I6" s="132" t="s">
        <v>39</v>
      </c>
      <c r="J6" s="133"/>
    </row>
    <row r="7" spans="1:18" ht="20.25" customHeight="1" x14ac:dyDescent="0.25">
      <c r="A7" s="130"/>
      <c r="B7" s="130"/>
      <c r="C7" s="130"/>
      <c r="D7" s="130"/>
      <c r="E7" s="54" t="s">
        <v>16</v>
      </c>
      <c r="F7" s="57" t="s">
        <v>40</v>
      </c>
      <c r="G7" s="54" t="s">
        <v>16</v>
      </c>
      <c r="H7" s="57" t="s">
        <v>40</v>
      </c>
      <c r="I7" s="54" t="s">
        <v>16</v>
      </c>
      <c r="J7" s="57" t="s">
        <v>40</v>
      </c>
    </row>
    <row r="8" spans="1:18" ht="18" customHeight="1" x14ac:dyDescent="0.25">
      <c r="A8" s="129" t="s">
        <v>43</v>
      </c>
      <c r="B8" s="19" t="s">
        <v>53</v>
      </c>
      <c r="C8" s="92">
        <v>29</v>
      </c>
      <c r="D8" s="93">
        <v>16</v>
      </c>
      <c r="E8" s="2"/>
      <c r="F8" s="49">
        <f>E8/C8*100</f>
        <v>0</v>
      </c>
      <c r="G8" s="2"/>
      <c r="H8" s="49">
        <f>G8/C8*100</f>
        <v>0</v>
      </c>
      <c r="I8" s="2"/>
      <c r="J8" s="49">
        <f>I8/C8*100</f>
        <v>0</v>
      </c>
    </row>
    <row r="9" spans="1:18" ht="18" customHeight="1" x14ac:dyDescent="0.25">
      <c r="A9" s="130"/>
      <c r="B9" s="42" t="s">
        <v>54</v>
      </c>
      <c r="C9" s="3"/>
      <c r="D9" s="3"/>
      <c r="E9" s="3"/>
      <c r="F9" s="58"/>
      <c r="G9" s="3"/>
      <c r="H9" s="58"/>
      <c r="I9" s="3"/>
      <c r="J9" s="58"/>
    </row>
    <row r="10" spans="1:18" ht="18" customHeight="1" x14ac:dyDescent="0.25">
      <c r="A10" s="130"/>
      <c r="B10" s="20" t="s">
        <v>55</v>
      </c>
      <c r="C10" s="17"/>
      <c r="D10" s="17"/>
      <c r="E10" s="17"/>
      <c r="F10" s="48"/>
      <c r="G10" s="17"/>
      <c r="H10" s="48"/>
      <c r="I10" s="17"/>
      <c r="J10" s="48"/>
    </row>
    <row r="11" spans="1:18" ht="18" customHeight="1" x14ac:dyDescent="0.25">
      <c r="A11" s="131"/>
      <c r="B11" s="43" t="s">
        <v>133</v>
      </c>
      <c r="C11" s="4"/>
      <c r="D11" s="4"/>
      <c r="E11" s="4"/>
      <c r="F11" s="59"/>
      <c r="G11" s="4"/>
      <c r="H11" s="59"/>
      <c r="I11" s="4"/>
      <c r="J11" s="59"/>
    </row>
    <row r="12" spans="1:18" ht="18" customHeight="1" x14ac:dyDescent="0.25">
      <c r="A12" s="129" t="s">
        <v>44</v>
      </c>
      <c r="B12" s="19" t="s">
        <v>53</v>
      </c>
      <c r="C12" s="92">
        <v>28</v>
      </c>
      <c r="D12" s="93">
        <v>13</v>
      </c>
      <c r="E12" s="2"/>
      <c r="F12" s="49">
        <f>E12/C12*100</f>
        <v>0</v>
      </c>
      <c r="G12" s="2"/>
      <c r="H12" s="49">
        <f>G12/C12*100</f>
        <v>0</v>
      </c>
      <c r="I12" s="2"/>
      <c r="J12" s="49">
        <f>I12/C12*100</f>
        <v>0</v>
      </c>
    </row>
    <row r="13" spans="1:18" ht="18" customHeight="1" x14ac:dyDescent="0.25">
      <c r="A13" s="130"/>
      <c r="B13" s="42" t="s">
        <v>54</v>
      </c>
      <c r="C13" s="3"/>
      <c r="D13" s="3"/>
      <c r="E13" s="3"/>
      <c r="F13" s="58"/>
      <c r="G13" s="3"/>
      <c r="H13" s="58"/>
      <c r="I13" s="3"/>
      <c r="J13" s="58"/>
    </row>
    <row r="14" spans="1:18" ht="18" customHeight="1" x14ac:dyDescent="0.25">
      <c r="A14" s="130"/>
      <c r="B14" s="20" t="s">
        <v>55</v>
      </c>
      <c r="C14" s="17"/>
      <c r="D14" s="17"/>
      <c r="E14" s="17"/>
      <c r="F14" s="48"/>
      <c r="G14" s="17"/>
      <c r="H14" s="48"/>
      <c r="I14" s="17"/>
      <c r="J14" s="48"/>
    </row>
    <row r="15" spans="1:18" ht="18" customHeight="1" x14ac:dyDescent="0.25">
      <c r="A15" s="131"/>
      <c r="B15" s="43" t="s">
        <v>133</v>
      </c>
      <c r="C15" s="4"/>
      <c r="D15" s="4"/>
      <c r="E15" s="4"/>
      <c r="F15" s="59"/>
      <c r="G15" s="4"/>
      <c r="H15" s="59"/>
      <c r="I15" s="4"/>
      <c r="J15" s="59"/>
    </row>
    <row r="16" spans="1:18" ht="18" customHeight="1" x14ac:dyDescent="0.25">
      <c r="A16" s="129" t="s">
        <v>45</v>
      </c>
      <c r="B16" s="19" t="s">
        <v>53</v>
      </c>
      <c r="C16" s="92">
        <v>28</v>
      </c>
      <c r="D16" s="93">
        <v>16</v>
      </c>
      <c r="E16" s="2"/>
      <c r="F16" s="49">
        <f>E16/C16*100</f>
        <v>0</v>
      </c>
      <c r="G16" s="2"/>
      <c r="H16" s="49">
        <f>G16/C16*100</f>
        <v>0</v>
      </c>
      <c r="I16" s="2"/>
      <c r="J16" s="49">
        <f>I16/C16*100</f>
        <v>0</v>
      </c>
    </row>
    <row r="17" spans="1:10" ht="18" customHeight="1" x14ac:dyDescent="0.25">
      <c r="A17" s="130"/>
      <c r="B17" s="42" t="s">
        <v>54</v>
      </c>
      <c r="C17" s="17"/>
      <c r="D17" s="17"/>
      <c r="E17" s="17"/>
      <c r="F17" s="48"/>
      <c r="G17" s="17"/>
      <c r="H17" s="48"/>
      <c r="I17" s="17"/>
      <c r="J17" s="48"/>
    </row>
    <row r="18" spans="1:10" ht="18" customHeight="1" x14ac:dyDescent="0.25">
      <c r="A18" s="137"/>
      <c r="B18" s="20" t="s">
        <v>55</v>
      </c>
      <c r="C18" s="3"/>
      <c r="D18" s="3"/>
      <c r="E18" s="3"/>
      <c r="F18" s="58"/>
      <c r="G18" s="3"/>
      <c r="H18" s="58"/>
      <c r="I18" s="3"/>
      <c r="J18" s="58"/>
    </row>
    <row r="19" spans="1:10" ht="18" customHeight="1" x14ac:dyDescent="0.25">
      <c r="A19" s="131"/>
      <c r="B19" s="43" t="s">
        <v>133</v>
      </c>
      <c r="C19" s="4"/>
      <c r="D19" s="4"/>
      <c r="E19" s="4"/>
      <c r="F19" s="59"/>
      <c r="G19" s="4"/>
      <c r="H19" s="59"/>
      <c r="I19" s="4"/>
      <c r="J19" s="59"/>
    </row>
    <row r="20" spans="1:10" ht="18" customHeight="1" x14ac:dyDescent="0.25">
      <c r="A20" s="129" t="s">
        <v>135</v>
      </c>
      <c r="B20" s="19" t="s">
        <v>53</v>
      </c>
      <c r="C20" s="92">
        <v>27</v>
      </c>
      <c r="D20" s="93">
        <v>12</v>
      </c>
      <c r="E20" s="2"/>
      <c r="F20" s="49">
        <f>E20/C20*100</f>
        <v>0</v>
      </c>
      <c r="G20" s="2"/>
      <c r="H20" s="49">
        <f>G20/C20*100</f>
        <v>0</v>
      </c>
      <c r="I20" s="2"/>
      <c r="J20" s="49">
        <f>I20/C20*100</f>
        <v>0</v>
      </c>
    </row>
    <row r="21" spans="1:10" ht="18" customHeight="1" x14ac:dyDescent="0.25">
      <c r="A21" s="130"/>
      <c r="B21" s="42" t="s">
        <v>54</v>
      </c>
      <c r="C21" s="3"/>
      <c r="D21" s="3"/>
      <c r="E21" s="3"/>
      <c r="F21" s="58"/>
      <c r="G21" s="3"/>
      <c r="H21" s="58"/>
      <c r="I21" s="3"/>
      <c r="J21" s="58"/>
    </row>
    <row r="22" spans="1:10" ht="18" customHeight="1" x14ac:dyDescent="0.25">
      <c r="A22" s="130"/>
      <c r="B22" s="20" t="s">
        <v>55</v>
      </c>
      <c r="C22" s="17"/>
      <c r="D22" s="17"/>
      <c r="E22" s="17"/>
      <c r="F22" s="48"/>
      <c r="G22" s="17"/>
      <c r="H22" s="48"/>
      <c r="I22" s="17"/>
      <c r="J22" s="48"/>
    </row>
    <row r="23" spans="1:10" ht="18" customHeight="1" x14ac:dyDescent="0.25">
      <c r="A23" s="131"/>
      <c r="B23" s="43" t="s">
        <v>133</v>
      </c>
      <c r="C23" s="4"/>
      <c r="D23" s="4"/>
      <c r="E23" s="4"/>
      <c r="F23" s="59"/>
      <c r="G23" s="4"/>
      <c r="H23" s="59"/>
      <c r="I23" s="4"/>
      <c r="J23" s="59"/>
    </row>
    <row r="24" spans="1:10" ht="18" customHeight="1" x14ac:dyDescent="0.25">
      <c r="A24" s="129" t="s">
        <v>79</v>
      </c>
      <c r="B24" s="19" t="s">
        <v>53</v>
      </c>
      <c r="C24" s="2">
        <f>C8+C12+C16+C20</f>
        <v>112</v>
      </c>
      <c r="D24" s="2">
        <f>D8+D12+D16+D20</f>
        <v>57</v>
      </c>
      <c r="E24" s="2">
        <f>E8+E12+E16+E20</f>
        <v>0</v>
      </c>
      <c r="F24" s="49">
        <f>E24/C24*100</f>
        <v>0</v>
      </c>
      <c r="G24" s="2">
        <f>G8+G12+G16+G20</f>
        <v>0</v>
      </c>
      <c r="H24" s="49">
        <f>G24/C24*100</f>
        <v>0</v>
      </c>
      <c r="I24" s="2">
        <f>I8+I12+I16+I20</f>
        <v>0</v>
      </c>
      <c r="J24" s="49">
        <f>I24/C24*100</f>
        <v>0</v>
      </c>
    </row>
    <row r="25" spans="1:10" ht="18" customHeight="1" x14ac:dyDescent="0.25">
      <c r="A25" s="130"/>
      <c r="B25" s="42" t="s">
        <v>54</v>
      </c>
      <c r="C25" s="3"/>
      <c r="D25" s="3"/>
      <c r="E25" s="3"/>
      <c r="F25" s="58"/>
      <c r="G25" s="3"/>
      <c r="H25" s="58"/>
      <c r="I25" s="3"/>
      <c r="J25" s="58"/>
    </row>
    <row r="26" spans="1:10" ht="18" customHeight="1" x14ac:dyDescent="0.25">
      <c r="A26" s="130"/>
      <c r="B26" s="20" t="s">
        <v>55</v>
      </c>
      <c r="C26" s="3"/>
      <c r="D26" s="3"/>
      <c r="E26" s="3"/>
      <c r="F26" s="58"/>
      <c r="G26" s="3"/>
      <c r="H26" s="58"/>
      <c r="I26" s="3"/>
      <c r="J26" s="58"/>
    </row>
    <row r="27" spans="1:10" ht="18" customHeight="1" x14ac:dyDescent="0.25">
      <c r="A27" s="131"/>
      <c r="B27" s="43" t="s">
        <v>133</v>
      </c>
      <c r="C27" s="4"/>
      <c r="D27" s="4"/>
      <c r="E27" s="4"/>
      <c r="F27" s="59"/>
      <c r="G27" s="4"/>
      <c r="H27" s="59"/>
      <c r="I27" s="4"/>
      <c r="J27" s="59"/>
    </row>
    <row r="28" spans="1:10" ht="18" customHeight="1" x14ac:dyDescent="0.25">
      <c r="A28" s="129" t="s">
        <v>46</v>
      </c>
      <c r="B28" s="19" t="s">
        <v>53</v>
      </c>
      <c r="C28" s="92">
        <v>30</v>
      </c>
      <c r="D28" s="93">
        <v>12</v>
      </c>
      <c r="E28" s="2"/>
      <c r="F28" s="49">
        <f>E28/C28*100</f>
        <v>0</v>
      </c>
      <c r="G28" s="2"/>
      <c r="H28" s="49">
        <f>G28/C28*100</f>
        <v>0</v>
      </c>
      <c r="I28" s="2"/>
      <c r="J28" s="49">
        <f>I28/C28*100</f>
        <v>0</v>
      </c>
    </row>
    <row r="29" spans="1:10" ht="18" customHeight="1" x14ac:dyDescent="0.25">
      <c r="A29" s="130"/>
      <c r="B29" s="42" t="s">
        <v>54</v>
      </c>
      <c r="C29" s="3"/>
      <c r="D29" s="3"/>
      <c r="E29" s="3"/>
      <c r="F29" s="58"/>
      <c r="G29" s="3"/>
      <c r="H29" s="58"/>
      <c r="I29" s="3"/>
      <c r="J29" s="58"/>
    </row>
    <row r="30" spans="1:10" ht="18" customHeight="1" x14ac:dyDescent="0.25">
      <c r="A30" s="130"/>
      <c r="B30" s="20" t="s">
        <v>55</v>
      </c>
      <c r="C30" s="17"/>
      <c r="D30" s="17"/>
      <c r="E30" s="17"/>
      <c r="F30" s="48"/>
      <c r="G30" s="17"/>
      <c r="H30" s="48"/>
      <c r="I30" s="17"/>
      <c r="J30" s="48"/>
    </row>
    <row r="31" spans="1:10" ht="18" customHeight="1" x14ac:dyDescent="0.25">
      <c r="A31" s="131"/>
      <c r="B31" s="43" t="s">
        <v>133</v>
      </c>
      <c r="C31" s="4"/>
      <c r="D31" s="4"/>
      <c r="E31" s="4"/>
      <c r="F31" s="59"/>
      <c r="G31" s="4"/>
      <c r="H31" s="59"/>
      <c r="I31" s="4"/>
      <c r="J31" s="59"/>
    </row>
    <row r="32" spans="1:10" ht="18" customHeight="1" x14ac:dyDescent="0.25">
      <c r="A32" s="129" t="s">
        <v>47</v>
      </c>
      <c r="B32" s="19" t="s">
        <v>53</v>
      </c>
      <c r="C32" s="92">
        <v>30</v>
      </c>
      <c r="D32" s="93">
        <v>16</v>
      </c>
      <c r="E32" s="2"/>
      <c r="F32" s="49">
        <f>E32/C32*100</f>
        <v>0</v>
      </c>
      <c r="G32" s="2"/>
      <c r="H32" s="49">
        <f>G32/C32*100</f>
        <v>0</v>
      </c>
      <c r="I32" s="2"/>
      <c r="J32" s="49">
        <f>I32/C32*100</f>
        <v>0</v>
      </c>
    </row>
    <row r="33" spans="1:10" ht="18" customHeight="1" x14ac:dyDescent="0.25">
      <c r="A33" s="130"/>
      <c r="B33" s="42" t="s">
        <v>54</v>
      </c>
      <c r="C33" s="3"/>
      <c r="D33" s="3"/>
      <c r="E33" s="3"/>
      <c r="F33" s="58"/>
      <c r="G33" s="3"/>
      <c r="H33" s="58"/>
      <c r="I33" s="3"/>
      <c r="J33" s="58"/>
    </row>
    <row r="34" spans="1:10" ht="18" customHeight="1" x14ac:dyDescent="0.25">
      <c r="A34" s="130"/>
      <c r="B34" s="20" t="s">
        <v>55</v>
      </c>
      <c r="C34" s="17"/>
      <c r="D34" s="17"/>
      <c r="E34" s="17"/>
      <c r="F34" s="48"/>
      <c r="G34" s="17"/>
      <c r="H34" s="48"/>
      <c r="I34" s="17"/>
      <c r="J34" s="48"/>
    </row>
    <row r="35" spans="1:10" ht="18" customHeight="1" x14ac:dyDescent="0.25">
      <c r="A35" s="131"/>
      <c r="B35" s="43" t="s">
        <v>133</v>
      </c>
      <c r="C35" s="4"/>
      <c r="D35" s="4"/>
      <c r="E35" s="4"/>
      <c r="F35" s="59"/>
      <c r="G35" s="4"/>
      <c r="H35" s="59"/>
      <c r="I35" s="4"/>
      <c r="J35" s="59"/>
    </row>
    <row r="36" spans="1:10" ht="18" customHeight="1" x14ac:dyDescent="0.25">
      <c r="A36" s="129" t="s">
        <v>48</v>
      </c>
      <c r="B36" s="19" t="s">
        <v>53</v>
      </c>
      <c r="C36" s="92">
        <v>30</v>
      </c>
      <c r="D36" s="93">
        <v>13</v>
      </c>
      <c r="E36" s="2"/>
      <c r="F36" s="49">
        <f>E36/C36*100</f>
        <v>0</v>
      </c>
      <c r="G36" s="2"/>
      <c r="H36" s="49">
        <f>G36/C36*100</f>
        <v>0</v>
      </c>
      <c r="I36" s="2"/>
      <c r="J36" s="49">
        <f>I36/C36*100</f>
        <v>0</v>
      </c>
    </row>
    <row r="37" spans="1:10" ht="18" customHeight="1" x14ac:dyDescent="0.25">
      <c r="A37" s="137"/>
      <c r="B37" s="42" t="s">
        <v>54</v>
      </c>
      <c r="C37" s="3"/>
      <c r="D37" s="3"/>
      <c r="E37" s="3"/>
      <c r="F37" s="58"/>
      <c r="G37" s="3"/>
      <c r="H37" s="58"/>
      <c r="I37" s="3"/>
      <c r="J37" s="58"/>
    </row>
    <row r="38" spans="1:10" ht="18" customHeight="1" x14ac:dyDescent="0.25">
      <c r="A38" s="130"/>
      <c r="B38" s="20" t="s">
        <v>55</v>
      </c>
      <c r="C38" s="17"/>
      <c r="D38" s="17"/>
      <c r="E38" s="17"/>
      <c r="F38" s="48"/>
      <c r="G38" s="17"/>
      <c r="H38" s="48"/>
      <c r="I38" s="17"/>
      <c r="J38" s="48"/>
    </row>
    <row r="39" spans="1:10" ht="18" customHeight="1" x14ac:dyDescent="0.25">
      <c r="A39" s="131"/>
      <c r="B39" s="43" t="s">
        <v>133</v>
      </c>
      <c r="C39" s="4"/>
      <c r="D39" s="4"/>
      <c r="E39" s="4"/>
      <c r="F39" s="59"/>
      <c r="G39" s="4"/>
      <c r="H39" s="59"/>
      <c r="I39" s="4"/>
      <c r="J39" s="59"/>
    </row>
    <row r="40" spans="1:10" ht="18" customHeight="1" x14ac:dyDescent="0.25">
      <c r="A40" s="129" t="s">
        <v>142</v>
      </c>
      <c r="B40" s="19" t="s">
        <v>53</v>
      </c>
      <c r="C40" s="92">
        <v>30</v>
      </c>
      <c r="D40" s="93">
        <v>14</v>
      </c>
      <c r="E40" s="2"/>
      <c r="F40" s="49">
        <f>E40/C40*100</f>
        <v>0</v>
      </c>
      <c r="G40" s="2"/>
      <c r="H40" s="49">
        <f>G40/C40*100</f>
        <v>0</v>
      </c>
      <c r="I40" s="2"/>
      <c r="J40" s="49">
        <f>I40/C40*100</f>
        <v>0</v>
      </c>
    </row>
    <row r="41" spans="1:10" ht="18" customHeight="1" x14ac:dyDescent="0.25">
      <c r="A41" s="137"/>
      <c r="B41" s="42" t="s">
        <v>54</v>
      </c>
      <c r="C41" s="3"/>
      <c r="D41" s="3"/>
      <c r="E41" s="3"/>
      <c r="F41" s="58"/>
      <c r="G41" s="3"/>
      <c r="H41" s="58"/>
      <c r="I41" s="3"/>
      <c r="J41" s="58"/>
    </row>
    <row r="42" spans="1:10" ht="18" customHeight="1" x14ac:dyDescent="0.25">
      <c r="A42" s="130"/>
      <c r="B42" s="20" t="s">
        <v>55</v>
      </c>
      <c r="C42" s="17"/>
      <c r="D42" s="17"/>
      <c r="E42" s="17"/>
      <c r="F42" s="48"/>
      <c r="G42" s="17"/>
      <c r="H42" s="48"/>
      <c r="I42" s="17"/>
      <c r="J42" s="48"/>
    </row>
    <row r="43" spans="1:10" ht="18" customHeight="1" x14ac:dyDescent="0.25">
      <c r="A43" s="131"/>
      <c r="B43" s="43" t="s">
        <v>133</v>
      </c>
      <c r="C43" s="4"/>
      <c r="D43" s="4"/>
      <c r="E43" s="4"/>
      <c r="F43" s="59"/>
      <c r="G43" s="4"/>
      <c r="H43" s="59"/>
      <c r="I43" s="4"/>
      <c r="J43" s="59"/>
    </row>
    <row r="44" spans="1:10" ht="18" customHeight="1" x14ac:dyDescent="0.25">
      <c r="A44" s="129" t="s">
        <v>80</v>
      </c>
      <c r="B44" s="19" t="s">
        <v>53</v>
      </c>
      <c r="C44" s="2">
        <f>C28+C32+C36+C40</f>
        <v>120</v>
      </c>
      <c r="D44" s="2">
        <f>D28+D32+D36+D40</f>
        <v>55</v>
      </c>
      <c r="E44" s="2">
        <f>E28+E32+E36+E40</f>
        <v>0</v>
      </c>
      <c r="F44" s="49">
        <f>E44/C44*100</f>
        <v>0</v>
      </c>
      <c r="G44" s="2">
        <f>G28+G32+G36+G40</f>
        <v>0</v>
      </c>
      <c r="H44" s="49">
        <f>G44/C44*100</f>
        <v>0</v>
      </c>
      <c r="I44" s="2">
        <f>I28+I32+I36+I40</f>
        <v>0</v>
      </c>
      <c r="J44" s="49">
        <f>I44/C44*100</f>
        <v>0</v>
      </c>
    </row>
    <row r="45" spans="1:10" ht="18" customHeight="1" x14ac:dyDescent="0.25">
      <c r="A45" s="130"/>
      <c r="B45" s="42" t="s">
        <v>54</v>
      </c>
      <c r="C45" s="3"/>
      <c r="D45" s="3"/>
      <c r="E45" s="3"/>
      <c r="F45" s="58"/>
      <c r="G45" s="3"/>
      <c r="H45" s="58"/>
      <c r="I45" s="3"/>
      <c r="J45" s="58"/>
    </row>
    <row r="46" spans="1:10" ht="18" customHeight="1" x14ac:dyDescent="0.25">
      <c r="A46" s="130"/>
      <c r="B46" s="20" t="s">
        <v>55</v>
      </c>
      <c r="C46" s="3"/>
      <c r="D46" s="3"/>
      <c r="E46" s="3"/>
      <c r="F46" s="58"/>
      <c r="G46" s="3"/>
      <c r="H46" s="58"/>
      <c r="I46" s="3"/>
      <c r="J46" s="58"/>
    </row>
    <row r="47" spans="1:10" ht="18" customHeight="1" x14ac:dyDescent="0.25">
      <c r="A47" s="131"/>
      <c r="B47" s="43" t="s">
        <v>133</v>
      </c>
      <c r="C47" s="4"/>
      <c r="D47" s="4"/>
      <c r="E47" s="4"/>
      <c r="F47" s="59"/>
      <c r="G47" s="4"/>
      <c r="H47" s="59"/>
      <c r="I47" s="4"/>
      <c r="J47" s="59"/>
    </row>
    <row r="48" spans="1:10" ht="18" customHeight="1" x14ac:dyDescent="0.25">
      <c r="A48" s="129" t="s">
        <v>49</v>
      </c>
      <c r="B48" s="19" t="s">
        <v>53</v>
      </c>
      <c r="C48" s="92">
        <v>35</v>
      </c>
      <c r="D48" s="93">
        <v>17</v>
      </c>
      <c r="E48" s="2"/>
      <c r="F48" s="49">
        <f>E48/C48*100</f>
        <v>0</v>
      </c>
      <c r="G48" s="2"/>
      <c r="H48" s="49">
        <f>G48/C48*100</f>
        <v>0</v>
      </c>
      <c r="I48" s="2"/>
      <c r="J48" s="49">
        <f>I48/C48*100</f>
        <v>0</v>
      </c>
    </row>
    <row r="49" spans="1:10" ht="18" customHeight="1" x14ac:dyDescent="0.25">
      <c r="A49" s="130"/>
      <c r="B49" s="42" t="s">
        <v>54</v>
      </c>
      <c r="C49" s="3"/>
      <c r="D49" s="3"/>
      <c r="E49" s="3"/>
      <c r="F49" s="58"/>
      <c r="G49" s="3"/>
      <c r="H49" s="58"/>
      <c r="I49" s="3"/>
      <c r="J49" s="58"/>
    </row>
    <row r="50" spans="1:10" ht="18" customHeight="1" x14ac:dyDescent="0.25">
      <c r="A50" s="130"/>
      <c r="B50" s="20" t="s">
        <v>55</v>
      </c>
      <c r="C50" s="17"/>
      <c r="D50" s="17"/>
      <c r="E50" s="17"/>
      <c r="F50" s="48"/>
      <c r="G50" s="17"/>
      <c r="H50" s="48"/>
      <c r="I50" s="17"/>
      <c r="J50" s="48"/>
    </row>
    <row r="51" spans="1:10" ht="18" customHeight="1" x14ac:dyDescent="0.25">
      <c r="A51" s="131"/>
      <c r="B51" s="43" t="s">
        <v>133</v>
      </c>
      <c r="C51" s="4"/>
      <c r="D51" s="4"/>
      <c r="E51" s="4"/>
      <c r="F51" s="59"/>
      <c r="G51" s="4"/>
      <c r="H51" s="59"/>
      <c r="I51" s="4"/>
      <c r="J51" s="59"/>
    </row>
    <row r="52" spans="1:10" ht="18" customHeight="1" x14ac:dyDescent="0.25">
      <c r="A52" s="129" t="s">
        <v>50</v>
      </c>
      <c r="B52" s="19" t="s">
        <v>53</v>
      </c>
      <c r="C52" s="92">
        <v>34</v>
      </c>
      <c r="D52" s="93">
        <v>16</v>
      </c>
      <c r="E52" s="2"/>
      <c r="F52" s="49">
        <f>E52/C52*100</f>
        <v>0</v>
      </c>
      <c r="G52" s="2"/>
      <c r="H52" s="49">
        <f>G52/C52*100</f>
        <v>0</v>
      </c>
      <c r="I52" s="2"/>
      <c r="J52" s="49">
        <f>I52/C52*100</f>
        <v>0</v>
      </c>
    </row>
    <row r="53" spans="1:10" ht="18" customHeight="1" x14ac:dyDescent="0.25">
      <c r="A53" s="130"/>
      <c r="B53" s="42" t="s">
        <v>54</v>
      </c>
      <c r="C53" s="17"/>
      <c r="D53" s="17"/>
      <c r="E53" s="17"/>
      <c r="F53" s="48"/>
      <c r="G53" s="17"/>
      <c r="H53" s="48"/>
      <c r="I53" s="17"/>
      <c r="J53" s="48"/>
    </row>
    <row r="54" spans="1:10" ht="18" customHeight="1" x14ac:dyDescent="0.25">
      <c r="A54" s="137"/>
      <c r="B54" s="20" t="s">
        <v>55</v>
      </c>
      <c r="C54" s="3"/>
      <c r="D54" s="3"/>
      <c r="E54" s="3"/>
      <c r="F54" s="58"/>
      <c r="G54" s="3"/>
      <c r="H54" s="58"/>
      <c r="I54" s="3"/>
      <c r="J54" s="58"/>
    </row>
    <row r="55" spans="1:10" ht="18" customHeight="1" x14ac:dyDescent="0.25">
      <c r="A55" s="131"/>
      <c r="B55" s="43" t="s">
        <v>133</v>
      </c>
      <c r="C55" s="4"/>
      <c r="D55" s="4"/>
      <c r="E55" s="4"/>
      <c r="F55" s="59"/>
      <c r="G55" s="4"/>
      <c r="H55" s="59"/>
      <c r="I55" s="4"/>
      <c r="J55" s="59"/>
    </row>
    <row r="56" spans="1:10" ht="18" customHeight="1" x14ac:dyDescent="0.25">
      <c r="A56" s="129" t="s">
        <v>51</v>
      </c>
      <c r="B56" s="19" t="s">
        <v>53</v>
      </c>
      <c r="C56" s="92">
        <v>33</v>
      </c>
      <c r="D56" s="93">
        <v>16</v>
      </c>
      <c r="E56" s="2"/>
      <c r="F56" s="49">
        <f>E56/C56*100</f>
        <v>0</v>
      </c>
      <c r="G56" s="2"/>
      <c r="H56" s="49">
        <f>G56/C56*100</f>
        <v>0</v>
      </c>
      <c r="I56" s="2"/>
      <c r="J56" s="49">
        <f>I56/C56*100</f>
        <v>0</v>
      </c>
    </row>
    <row r="57" spans="1:10" ht="18" customHeight="1" x14ac:dyDescent="0.25">
      <c r="A57" s="130"/>
      <c r="B57" s="42" t="s">
        <v>54</v>
      </c>
      <c r="C57" s="3"/>
      <c r="D57" s="3"/>
      <c r="E57" s="3"/>
      <c r="F57" s="58"/>
      <c r="G57" s="3"/>
      <c r="H57" s="58"/>
      <c r="I57" s="3"/>
      <c r="J57" s="58"/>
    </row>
    <row r="58" spans="1:10" ht="18" customHeight="1" x14ac:dyDescent="0.25">
      <c r="A58" s="130"/>
      <c r="B58" s="20" t="s">
        <v>55</v>
      </c>
      <c r="C58" s="17"/>
      <c r="D58" s="17"/>
      <c r="E58" s="17"/>
      <c r="F58" s="48"/>
      <c r="G58" s="17"/>
      <c r="H58" s="48"/>
      <c r="I58" s="17"/>
      <c r="J58" s="48"/>
    </row>
    <row r="59" spans="1:10" ht="18" customHeight="1" x14ac:dyDescent="0.25">
      <c r="A59" s="131"/>
      <c r="B59" s="43" t="s">
        <v>133</v>
      </c>
      <c r="C59" s="4"/>
      <c r="D59" s="4"/>
      <c r="E59" s="4"/>
      <c r="F59" s="59"/>
      <c r="G59" s="4"/>
      <c r="H59" s="59"/>
      <c r="I59" s="4"/>
      <c r="J59" s="59"/>
    </row>
    <row r="60" spans="1:10" ht="18" customHeight="1" x14ac:dyDescent="0.25">
      <c r="A60" s="129" t="s">
        <v>169</v>
      </c>
      <c r="B60" s="19" t="s">
        <v>53</v>
      </c>
      <c r="C60" s="92">
        <v>36</v>
      </c>
      <c r="D60" s="93">
        <v>17</v>
      </c>
      <c r="E60" s="2"/>
      <c r="F60" s="49">
        <f>E60/C60*100</f>
        <v>0</v>
      </c>
      <c r="G60" s="2"/>
      <c r="H60" s="49">
        <f>G60/C60*100</f>
        <v>0</v>
      </c>
      <c r="I60" s="2"/>
      <c r="J60" s="49">
        <f>I60/C60*100</f>
        <v>0</v>
      </c>
    </row>
    <row r="61" spans="1:10" ht="18" customHeight="1" x14ac:dyDescent="0.25">
      <c r="A61" s="130"/>
      <c r="B61" s="42" t="s">
        <v>54</v>
      </c>
      <c r="C61" s="3"/>
      <c r="D61" s="3"/>
      <c r="E61" s="3"/>
      <c r="F61" s="58"/>
      <c r="G61" s="3"/>
      <c r="H61" s="58"/>
      <c r="I61" s="3"/>
      <c r="J61" s="58"/>
    </row>
    <row r="62" spans="1:10" ht="18" customHeight="1" x14ac:dyDescent="0.25">
      <c r="A62" s="130"/>
      <c r="B62" s="20" t="s">
        <v>55</v>
      </c>
      <c r="C62" s="17"/>
      <c r="D62" s="17"/>
      <c r="E62" s="17"/>
      <c r="F62" s="48"/>
      <c r="G62" s="17"/>
      <c r="H62" s="48"/>
      <c r="I62" s="17"/>
      <c r="J62" s="48"/>
    </row>
    <row r="63" spans="1:10" ht="18" customHeight="1" x14ac:dyDescent="0.25">
      <c r="A63" s="131"/>
      <c r="B63" s="43" t="s">
        <v>133</v>
      </c>
      <c r="C63" s="4"/>
      <c r="D63" s="4"/>
      <c r="E63" s="4"/>
      <c r="F63" s="59"/>
      <c r="G63" s="4"/>
      <c r="H63" s="59"/>
      <c r="I63" s="4"/>
      <c r="J63" s="59"/>
    </row>
    <row r="64" spans="1:10" ht="18" customHeight="1" x14ac:dyDescent="0.25">
      <c r="A64" s="129" t="s">
        <v>170</v>
      </c>
      <c r="B64" s="19" t="s">
        <v>53</v>
      </c>
      <c r="C64" s="92">
        <v>36</v>
      </c>
      <c r="D64" s="93">
        <v>18</v>
      </c>
      <c r="E64" s="2"/>
      <c r="F64" s="49">
        <f>E64/C64*100</f>
        <v>0</v>
      </c>
      <c r="G64" s="2"/>
      <c r="H64" s="49">
        <f>G64/C64*100</f>
        <v>0</v>
      </c>
      <c r="I64" s="2"/>
      <c r="J64" s="49">
        <f>I64/C64*100</f>
        <v>0</v>
      </c>
    </row>
    <row r="65" spans="1:10" ht="18" customHeight="1" x14ac:dyDescent="0.25">
      <c r="A65" s="137"/>
      <c r="B65" s="42" t="s">
        <v>54</v>
      </c>
      <c r="C65" s="3"/>
      <c r="D65" s="3"/>
      <c r="E65" s="3"/>
      <c r="F65" s="58"/>
      <c r="G65" s="3"/>
      <c r="H65" s="58"/>
      <c r="I65" s="3"/>
      <c r="J65" s="58"/>
    </row>
    <row r="66" spans="1:10" ht="18" customHeight="1" x14ac:dyDescent="0.25">
      <c r="A66" s="130"/>
      <c r="B66" s="20" t="s">
        <v>55</v>
      </c>
      <c r="C66" s="17"/>
      <c r="D66" s="17"/>
      <c r="E66" s="17"/>
      <c r="F66" s="48"/>
      <c r="G66" s="17"/>
      <c r="H66" s="48"/>
      <c r="I66" s="17"/>
      <c r="J66" s="48"/>
    </row>
    <row r="67" spans="1:10" ht="18" customHeight="1" x14ac:dyDescent="0.25">
      <c r="A67" s="131"/>
      <c r="B67" s="43" t="s">
        <v>133</v>
      </c>
      <c r="C67" s="4"/>
      <c r="D67" s="4"/>
      <c r="E67" s="4"/>
      <c r="F67" s="59"/>
      <c r="G67" s="4"/>
      <c r="H67" s="59"/>
      <c r="I67" s="4"/>
      <c r="J67" s="59"/>
    </row>
    <row r="68" spans="1:10" ht="18" customHeight="1" x14ac:dyDescent="0.25">
      <c r="A68" s="129" t="s">
        <v>81</v>
      </c>
      <c r="B68" s="19" t="s">
        <v>53</v>
      </c>
      <c r="C68" s="2">
        <f>C48+C52+C56+C60+C64</f>
        <v>174</v>
      </c>
      <c r="D68" s="2">
        <f t="shared" ref="D68" si="0">D48+D52+D56+D60+D64</f>
        <v>84</v>
      </c>
      <c r="E68" s="2">
        <f>E48+E52+E56+E60+E64</f>
        <v>0</v>
      </c>
      <c r="F68" s="49">
        <f>E68/C68*100</f>
        <v>0</v>
      </c>
      <c r="G68" s="2">
        <f>G48+G52+G56+G60+G64</f>
        <v>0</v>
      </c>
      <c r="H68" s="49">
        <f>G68/C68*100</f>
        <v>0</v>
      </c>
      <c r="I68" s="2">
        <f>I48+I52+I56+I60+I64</f>
        <v>0</v>
      </c>
      <c r="J68" s="49">
        <f>I68/C68*100</f>
        <v>0</v>
      </c>
    </row>
    <row r="69" spans="1:10" ht="18" customHeight="1" x14ac:dyDescent="0.25">
      <c r="A69" s="130"/>
      <c r="B69" s="42" t="s">
        <v>54</v>
      </c>
      <c r="C69" s="3"/>
      <c r="D69" s="3"/>
      <c r="E69" s="3"/>
      <c r="F69" s="58"/>
      <c r="G69" s="3"/>
      <c r="H69" s="58"/>
      <c r="I69" s="3"/>
      <c r="J69" s="58"/>
    </row>
    <row r="70" spans="1:10" ht="18" customHeight="1" x14ac:dyDescent="0.25">
      <c r="A70" s="130"/>
      <c r="B70" s="20" t="s">
        <v>55</v>
      </c>
      <c r="C70" s="3"/>
      <c r="D70" s="3"/>
      <c r="E70" s="3"/>
      <c r="F70" s="58"/>
      <c r="G70" s="3"/>
      <c r="H70" s="58"/>
      <c r="I70" s="3"/>
      <c r="J70" s="58"/>
    </row>
    <row r="71" spans="1:10" ht="18" customHeight="1" x14ac:dyDescent="0.25">
      <c r="A71" s="131"/>
      <c r="B71" s="43" t="s">
        <v>133</v>
      </c>
      <c r="C71" s="4"/>
      <c r="D71" s="4"/>
      <c r="E71" s="4"/>
      <c r="F71" s="59"/>
      <c r="G71" s="4"/>
      <c r="H71" s="59"/>
      <c r="I71" s="4"/>
      <c r="J71" s="59"/>
    </row>
    <row r="72" spans="1:10" ht="18" customHeight="1" x14ac:dyDescent="0.25">
      <c r="A72" s="129" t="s">
        <v>56</v>
      </c>
      <c r="B72" s="19" t="s">
        <v>53</v>
      </c>
      <c r="C72" s="92">
        <v>37</v>
      </c>
      <c r="D72" s="93">
        <v>17</v>
      </c>
      <c r="E72" s="2"/>
      <c r="F72" s="49">
        <f>E72/C72*100</f>
        <v>0</v>
      </c>
      <c r="G72" s="2"/>
      <c r="H72" s="49">
        <f>G72/C72*100</f>
        <v>0</v>
      </c>
      <c r="I72" s="2"/>
      <c r="J72" s="49">
        <f>I72/C72*100</f>
        <v>0</v>
      </c>
    </row>
    <row r="73" spans="1:10" ht="18" customHeight="1" x14ac:dyDescent="0.25">
      <c r="A73" s="130"/>
      <c r="B73" s="42" t="s">
        <v>54</v>
      </c>
      <c r="C73" s="3"/>
      <c r="D73" s="3"/>
      <c r="E73" s="3"/>
      <c r="F73" s="58"/>
      <c r="G73" s="3"/>
      <c r="H73" s="58"/>
      <c r="I73" s="3"/>
      <c r="J73" s="58"/>
    </row>
    <row r="74" spans="1:10" ht="18" customHeight="1" x14ac:dyDescent="0.25">
      <c r="A74" s="130"/>
      <c r="B74" s="20" t="s">
        <v>55</v>
      </c>
      <c r="C74" s="17"/>
      <c r="D74" s="17"/>
      <c r="E74" s="17"/>
      <c r="F74" s="48"/>
      <c r="G74" s="17"/>
      <c r="H74" s="48"/>
      <c r="I74" s="17"/>
      <c r="J74" s="48"/>
    </row>
    <row r="75" spans="1:10" ht="18" customHeight="1" x14ac:dyDescent="0.25">
      <c r="A75" s="131"/>
      <c r="B75" s="43" t="s">
        <v>133</v>
      </c>
      <c r="C75" s="4"/>
      <c r="D75" s="4"/>
      <c r="E75" s="4"/>
      <c r="F75" s="59"/>
      <c r="G75" s="4"/>
      <c r="H75" s="59"/>
      <c r="I75" s="4"/>
      <c r="J75" s="59"/>
    </row>
    <row r="76" spans="1:10" ht="18" customHeight="1" x14ac:dyDescent="0.25">
      <c r="A76" s="129" t="s">
        <v>57</v>
      </c>
      <c r="B76" s="19" t="s">
        <v>53</v>
      </c>
      <c r="C76" s="92">
        <v>37</v>
      </c>
      <c r="D76" s="93">
        <v>18</v>
      </c>
      <c r="E76" s="2"/>
      <c r="F76" s="49">
        <f>E76/C76*100</f>
        <v>0</v>
      </c>
      <c r="G76" s="2"/>
      <c r="H76" s="49">
        <f>G76/C76*100</f>
        <v>0</v>
      </c>
      <c r="I76" s="2"/>
      <c r="J76" s="49">
        <f>I76/C76*100</f>
        <v>0</v>
      </c>
    </row>
    <row r="77" spans="1:10" ht="18" customHeight="1" x14ac:dyDescent="0.25">
      <c r="A77" s="130"/>
      <c r="B77" s="42" t="s">
        <v>54</v>
      </c>
      <c r="C77" s="3"/>
      <c r="D77" s="3"/>
      <c r="E77" s="3"/>
      <c r="F77" s="58"/>
      <c r="G77" s="3"/>
      <c r="H77" s="58"/>
      <c r="I77" s="3"/>
      <c r="J77" s="58"/>
    </row>
    <row r="78" spans="1:10" ht="18" customHeight="1" x14ac:dyDescent="0.25">
      <c r="A78" s="130"/>
      <c r="B78" s="20" t="s">
        <v>55</v>
      </c>
      <c r="C78" s="17"/>
      <c r="D78" s="17"/>
      <c r="E78" s="17"/>
      <c r="F78" s="48"/>
      <c r="G78" s="17"/>
      <c r="H78" s="48"/>
      <c r="I78" s="17"/>
      <c r="J78" s="48"/>
    </row>
    <row r="79" spans="1:10" ht="18" customHeight="1" x14ac:dyDescent="0.25">
      <c r="A79" s="131"/>
      <c r="B79" s="43" t="s">
        <v>133</v>
      </c>
      <c r="C79" s="4"/>
      <c r="D79" s="4"/>
      <c r="E79" s="4"/>
      <c r="F79" s="59"/>
      <c r="G79" s="4"/>
      <c r="H79" s="59"/>
      <c r="I79" s="4"/>
      <c r="J79" s="59"/>
    </row>
    <row r="80" spans="1:10" ht="18" customHeight="1" x14ac:dyDescent="0.25">
      <c r="A80" s="129" t="s">
        <v>58</v>
      </c>
      <c r="B80" s="19" t="s">
        <v>53</v>
      </c>
      <c r="C80" s="92">
        <v>36</v>
      </c>
      <c r="D80" s="93">
        <v>18</v>
      </c>
      <c r="E80" s="2"/>
      <c r="F80" s="49">
        <f>E80/C80*100</f>
        <v>0</v>
      </c>
      <c r="G80" s="2"/>
      <c r="H80" s="49">
        <f>G80/C80*100</f>
        <v>0</v>
      </c>
      <c r="I80" s="2"/>
      <c r="J80" s="49">
        <f>I80/C80*100</f>
        <v>0</v>
      </c>
    </row>
    <row r="81" spans="1:10" ht="18" customHeight="1" x14ac:dyDescent="0.25">
      <c r="A81" s="130"/>
      <c r="B81" s="42" t="s">
        <v>54</v>
      </c>
      <c r="C81" s="3"/>
      <c r="D81" s="3"/>
      <c r="E81" s="3"/>
      <c r="F81" s="58"/>
      <c r="G81" s="3"/>
      <c r="H81" s="58"/>
      <c r="I81" s="3"/>
      <c r="J81" s="58"/>
    </row>
    <row r="82" spans="1:10" ht="18" customHeight="1" x14ac:dyDescent="0.25">
      <c r="A82" s="130"/>
      <c r="B82" s="20" t="s">
        <v>55</v>
      </c>
      <c r="C82" s="17"/>
      <c r="D82" s="17"/>
      <c r="E82" s="17"/>
      <c r="F82" s="48"/>
      <c r="G82" s="17"/>
      <c r="H82" s="48"/>
      <c r="I82" s="17"/>
      <c r="J82" s="48"/>
    </row>
    <row r="83" spans="1:10" ht="18" customHeight="1" x14ac:dyDescent="0.25">
      <c r="A83" s="131"/>
      <c r="B83" s="43" t="s">
        <v>133</v>
      </c>
      <c r="C83" s="4"/>
      <c r="D83" s="4"/>
      <c r="E83" s="4"/>
      <c r="F83" s="59"/>
      <c r="G83" s="4"/>
      <c r="H83" s="59"/>
      <c r="I83" s="4"/>
      <c r="J83" s="59"/>
    </row>
    <row r="84" spans="1:10" ht="18" customHeight="1" x14ac:dyDescent="0.25">
      <c r="A84" s="129" t="s">
        <v>82</v>
      </c>
      <c r="B84" s="19" t="s">
        <v>53</v>
      </c>
      <c r="C84" s="2">
        <f>C72+C76+C80</f>
        <v>110</v>
      </c>
      <c r="D84" s="2">
        <f>D72+D76+D80</f>
        <v>53</v>
      </c>
      <c r="E84" s="2">
        <f>E72+E76+E80</f>
        <v>0</v>
      </c>
      <c r="F84" s="49">
        <f>E84/C84*100</f>
        <v>0</v>
      </c>
      <c r="G84" s="2">
        <f>G72+G76+G80</f>
        <v>0</v>
      </c>
      <c r="H84" s="49">
        <f>G84/C84*100</f>
        <v>0</v>
      </c>
      <c r="I84" s="2">
        <f>I72+I76+I80</f>
        <v>0</v>
      </c>
      <c r="J84" s="49">
        <f>I84/C84*100</f>
        <v>0</v>
      </c>
    </row>
    <row r="85" spans="1:10" ht="18" customHeight="1" x14ac:dyDescent="0.25">
      <c r="A85" s="130"/>
      <c r="B85" s="42" t="s">
        <v>54</v>
      </c>
      <c r="C85" s="3"/>
      <c r="D85" s="3"/>
      <c r="E85" s="3"/>
      <c r="F85" s="58"/>
      <c r="G85" s="3"/>
      <c r="H85" s="58"/>
      <c r="I85" s="3"/>
      <c r="J85" s="58"/>
    </row>
    <row r="86" spans="1:10" ht="18" customHeight="1" x14ac:dyDescent="0.25">
      <c r="A86" s="130"/>
      <c r="B86" s="20" t="s">
        <v>55</v>
      </c>
      <c r="C86" s="3"/>
      <c r="D86" s="3"/>
      <c r="E86" s="3"/>
      <c r="F86" s="58"/>
      <c r="G86" s="3"/>
      <c r="H86" s="58"/>
      <c r="I86" s="3"/>
      <c r="J86" s="58"/>
    </row>
    <row r="87" spans="1:10" ht="18" customHeight="1" x14ac:dyDescent="0.25">
      <c r="A87" s="131"/>
      <c r="B87" s="43" t="s">
        <v>133</v>
      </c>
      <c r="C87" s="4"/>
      <c r="D87" s="4"/>
      <c r="E87" s="4"/>
      <c r="F87" s="59"/>
      <c r="G87" s="4"/>
      <c r="H87" s="59"/>
      <c r="I87" s="4"/>
      <c r="J87" s="59"/>
    </row>
    <row r="88" spans="1:10" ht="18" customHeight="1" x14ac:dyDescent="0.25">
      <c r="A88" s="129" t="s">
        <v>59</v>
      </c>
      <c r="B88" s="19" t="s">
        <v>53</v>
      </c>
      <c r="C88" s="92">
        <v>38</v>
      </c>
      <c r="D88" s="93">
        <v>17</v>
      </c>
      <c r="E88" s="2"/>
      <c r="F88" s="49">
        <f>E88/C88*100</f>
        <v>0</v>
      </c>
      <c r="G88" s="2"/>
      <c r="H88" s="49">
        <f>G88/C88*100</f>
        <v>0</v>
      </c>
      <c r="I88" s="2"/>
      <c r="J88" s="49">
        <f>I88/C88*100</f>
        <v>0</v>
      </c>
    </row>
    <row r="89" spans="1:10" ht="18" customHeight="1" x14ac:dyDescent="0.25">
      <c r="A89" s="130"/>
      <c r="B89" s="42" t="s">
        <v>54</v>
      </c>
      <c r="C89" s="3"/>
      <c r="D89" s="3"/>
      <c r="E89" s="3"/>
      <c r="F89" s="58"/>
      <c r="G89" s="3"/>
      <c r="H89" s="58"/>
      <c r="I89" s="3"/>
      <c r="J89" s="58"/>
    </row>
    <row r="90" spans="1:10" ht="18" customHeight="1" x14ac:dyDescent="0.25">
      <c r="A90" s="130"/>
      <c r="B90" s="20" t="s">
        <v>55</v>
      </c>
      <c r="C90" s="17"/>
      <c r="D90" s="17"/>
      <c r="E90" s="17"/>
      <c r="F90" s="48"/>
      <c r="G90" s="17"/>
      <c r="H90" s="48"/>
      <c r="I90" s="17"/>
      <c r="J90" s="48"/>
    </row>
    <row r="91" spans="1:10" ht="18" customHeight="1" x14ac:dyDescent="0.25">
      <c r="A91" s="131"/>
      <c r="B91" s="43" t="s">
        <v>133</v>
      </c>
      <c r="C91" s="4"/>
      <c r="D91" s="4"/>
      <c r="E91" s="4"/>
      <c r="F91" s="59"/>
      <c r="G91" s="4"/>
      <c r="H91" s="59"/>
      <c r="I91" s="4"/>
      <c r="J91" s="59"/>
    </row>
    <row r="92" spans="1:10" ht="18" customHeight="1" x14ac:dyDescent="0.25">
      <c r="A92" s="129" t="s">
        <v>60</v>
      </c>
      <c r="B92" s="19" t="s">
        <v>53</v>
      </c>
      <c r="C92" s="92">
        <v>38</v>
      </c>
      <c r="D92" s="93">
        <v>17</v>
      </c>
      <c r="E92" s="2"/>
      <c r="F92" s="49">
        <f>E92/C92*100</f>
        <v>0</v>
      </c>
      <c r="G92" s="2"/>
      <c r="H92" s="49">
        <f>G92/C92*100</f>
        <v>0</v>
      </c>
      <c r="I92" s="2"/>
      <c r="J92" s="49">
        <f>I92/C92*100</f>
        <v>0</v>
      </c>
    </row>
    <row r="93" spans="1:10" ht="18" customHeight="1" x14ac:dyDescent="0.25">
      <c r="A93" s="130"/>
      <c r="B93" s="42" t="s">
        <v>54</v>
      </c>
      <c r="C93" s="3"/>
      <c r="D93" s="3"/>
      <c r="E93" s="3"/>
      <c r="F93" s="58"/>
      <c r="G93" s="3"/>
      <c r="H93" s="58"/>
      <c r="I93" s="3"/>
      <c r="J93" s="58"/>
    </row>
    <row r="94" spans="1:10" ht="18" customHeight="1" x14ac:dyDescent="0.25">
      <c r="A94" s="130"/>
      <c r="B94" s="20" t="s">
        <v>55</v>
      </c>
      <c r="C94" s="17"/>
      <c r="D94" s="17"/>
      <c r="E94" s="17"/>
      <c r="F94" s="48"/>
      <c r="G94" s="17"/>
      <c r="H94" s="48"/>
      <c r="I94" s="17"/>
      <c r="J94" s="48"/>
    </row>
    <row r="95" spans="1:10" ht="18" customHeight="1" x14ac:dyDescent="0.25">
      <c r="A95" s="131"/>
      <c r="B95" s="43" t="s">
        <v>133</v>
      </c>
      <c r="C95" s="4"/>
      <c r="D95" s="4"/>
      <c r="E95" s="4"/>
      <c r="F95" s="59"/>
      <c r="G95" s="4"/>
      <c r="H95" s="59"/>
      <c r="I95" s="4"/>
      <c r="J95" s="59"/>
    </row>
    <row r="96" spans="1:10" ht="18" customHeight="1" x14ac:dyDescent="0.25">
      <c r="A96" s="129" t="s">
        <v>61</v>
      </c>
      <c r="B96" s="19" t="s">
        <v>53</v>
      </c>
      <c r="C96" s="92">
        <v>35</v>
      </c>
      <c r="D96" s="93">
        <v>13</v>
      </c>
      <c r="E96" s="2"/>
      <c r="F96" s="49">
        <f>E96/C96*100</f>
        <v>0</v>
      </c>
      <c r="G96" s="2"/>
      <c r="H96" s="49">
        <f>G96/C96*100</f>
        <v>0</v>
      </c>
      <c r="I96" s="2"/>
      <c r="J96" s="49">
        <f>I96/C96*100</f>
        <v>0</v>
      </c>
    </row>
    <row r="97" spans="1:10" ht="18" customHeight="1" x14ac:dyDescent="0.25">
      <c r="A97" s="137"/>
      <c r="B97" s="42" t="s">
        <v>54</v>
      </c>
      <c r="C97" s="3"/>
      <c r="D97" s="3"/>
      <c r="E97" s="3"/>
      <c r="F97" s="58"/>
      <c r="G97" s="3"/>
      <c r="H97" s="58"/>
      <c r="I97" s="3"/>
      <c r="J97" s="58"/>
    </row>
    <row r="98" spans="1:10" ht="18" customHeight="1" x14ac:dyDescent="0.25">
      <c r="A98" s="130"/>
      <c r="B98" s="20" t="s">
        <v>55</v>
      </c>
      <c r="C98" s="17"/>
      <c r="D98" s="17"/>
      <c r="E98" s="17"/>
      <c r="F98" s="48"/>
      <c r="G98" s="17"/>
      <c r="H98" s="48"/>
      <c r="I98" s="17"/>
      <c r="J98" s="48"/>
    </row>
    <row r="99" spans="1:10" ht="18" customHeight="1" x14ac:dyDescent="0.25">
      <c r="A99" s="131"/>
      <c r="B99" s="43" t="s">
        <v>133</v>
      </c>
      <c r="C99" s="4"/>
      <c r="D99" s="4"/>
      <c r="E99" s="4"/>
      <c r="F99" s="59"/>
      <c r="G99" s="4"/>
      <c r="H99" s="59"/>
      <c r="I99" s="4"/>
      <c r="J99" s="59"/>
    </row>
    <row r="100" spans="1:10" ht="18" customHeight="1" x14ac:dyDescent="0.25">
      <c r="A100" s="129" t="s">
        <v>85</v>
      </c>
      <c r="B100" s="19" t="s">
        <v>53</v>
      </c>
      <c r="C100" s="2">
        <f>C88+C92+C96</f>
        <v>111</v>
      </c>
      <c r="D100" s="2">
        <f t="shared" ref="D100:I100" si="1">D88+D92+D96</f>
        <v>47</v>
      </c>
      <c r="E100" s="2">
        <f>E88+E92+E96</f>
        <v>0</v>
      </c>
      <c r="F100" s="49">
        <f>E100/C100*100</f>
        <v>0</v>
      </c>
      <c r="G100" s="2">
        <f>G88+G92+G96</f>
        <v>0</v>
      </c>
      <c r="H100" s="49">
        <f t="shared" ref="H100" si="2">G100/C100*100</f>
        <v>0</v>
      </c>
      <c r="I100" s="2">
        <f>I88+I92+I96</f>
        <v>0</v>
      </c>
      <c r="J100" s="49">
        <f>I100/C100*100</f>
        <v>0</v>
      </c>
    </row>
    <row r="101" spans="1:10" ht="18" customHeight="1" x14ac:dyDescent="0.25">
      <c r="A101" s="130"/>
      <c r="B101" s="42" t="s">
        <v>54</v>
      </c>
      <c r="C101" s="3"/>
      <c r="D101" s="3"/>
      <c r="E101" s="3"/>
      <c r="F101" s="58"/>
      <c r="G101" s="3"/>
      <c r="H101" s="49"/>
      <c r="I101" s="3"/>
      <c r="J101" s="58"/>
    </row>
    <row r="102" spans="1:10" ht="18" customHeight="1" x14ac:dyDescent="0.25">
      <c r="A102" s="130"/>
      <c r="B102" s="20" t="s">
        <v>55</v>
      </c>
      <c r="C102" s="17"/>
      <c r="D102" s="17"/>
      <c r="E102" s="17"/>
      <c r="F102" s="48"/>
      <c r="G102" s="17"/>
      <c r="H102" s="48"/>
      <c r="I102" s="17"/>
      <c r="J102" s="48"/>
    </row>
    <row r="103" spans="1:10" ht="18" customHeight="1" x14ac:dyDescent="0.25">
      <c r="A103" s="131"/>
      <c r="B103" s="43" t="s">
        <v>133</v>
      </c>
      <c r="C103" s="4"/>
      <c r="D103" s="4"/>
      <c r="E103" s="4"/>
      <c r="F103" s="59"/>
      <c r="G103" s="4"/>
      <c r="H103" s="59"/>
      <c r="I103" s="4"/>
      <c r="J103" s="59"/>
    </row>
    <row r="104" spans="1:10" ht="18" customHeight="1" x14ac:dyDescent="0.25">
      <c r="A104" s="129" t="s">
        <v>83</v>
      </c>
      <c r="B104" s="44" t="s">
        <v>53</v>
      </c>
      <c r="C104" s="2">
        <f>C24+C44+C68+C84+C100</f>
        <v>627</v>
      </c>
      <c r="D104" s="2">
        <f>D24+D44+D68+D84+D100</f>
        <v>296</v>
      </c>
      <c r="E104" s="2">
        <f>E24+E44+E68+E84+E100</f>
        <v>0</v>
      </c>
      <c r="F104" s="49">
        <f>E104/C104*100</f>
        <v>0</v>
      </c>
      <c r="G104" s="2">
        <f>G24+G44+G68+G84+G100</f>
        <v>0</v>
      </c>
      <c r="H104" s="49">
        <f>G104/C104*100</f>
        <v>0</v>
      </c>
      <c r="I104" s="2">
        <f>I24+I44+I68+I84+I100</f>
        <v>0</v>
      </c>
      <c r="J104" s="49">
        <f>I104/C104*100</f>
        <v>0</v>
      </c>
    </row>
    <row r="105" spans="1:10" ht="18" customHeight="1" x14ac:dyDescent="0.25">
      <c r="A105" s="130"/>
      <c r="B105" s="45" t="s">
        <v>54</v>
      </c>
      <c r="C105" s="3"/>
      <c r="D105" s="3"/>
      <c r="E105" s="3"/>
      <c r="F105" s="58"/>
      <c r="G105" s="3"/>
      <c r="H105" s="58"/>
      <c r="I105" s="3"/>
      <c r="J105" s="58"/>
    </row>
    <row r="106" spans="1:10" ht="18" customHeight="1" x14ac:dyDescent="0.25">
      <c r="A106" s="130"/>
      <c r="B106" s="46" t="s">
        <v>55</v>
      </c>
      <c r="C106" s="17"/>
      <c r="D106" s="17"/>
      <c r="E106" s="17"/>
      <c r="F106" s="48"/>
      <c r="G106" s="17"/>
      <c r="H106" s="48"/>
      <c r="I106" s="17"/>
      <c r="J106" s="48"/>
    </row>
    <row r="107" spans="1:10" ht="18" customHeight="1" x14ac:dyDescent="0.25">
      <c r="A107" s="131"/>
      <c r="B107" s="47" t="s">
        <v>133</v>
      </c>
      <c r="C107" s="4"/>
      <c r="D107" s="4"/>
      <c r="E107" s="4"/>
      <c r="F107" s="59"/>
      <c r="G107" s="4"/>
      <c r="H107" s="59"/>
      <c r="I107" s="4"/>
      <c r="J107" s="59"/>
    </row>
    <row r="108" spans="1:10" ht="15" customHeight="1" x14ac:dyDescent="0.25"/>
    <row r="109" spans="1:10" ht="15" customHeight="1" x14ac:dyDescent="0.25"/>
    <row r="110" spans="1:10" ht="15" customHeight="1" x14ac:dyDescent="0.25"/>
    <row r="111" spans="1:10" ht="15" customHeight="1" x14ac:dyDescent="0.25"/>
    <row r="112" spans="1:10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20.25" customHeight="1" x14ac:dyDescent="0.25"/>
    <row r="138" ht="20.25" customHeight="1" x14ac:dyDescent="0.25"/>
    <row r="139" ht="20.25" customHeight="1" x14ac:dyDescent="0.25"/>
    <row r="140" ht="20.25" customHeight="1" x14ac:dyDescent="0.25"/>
    <row r="141" ht="20.25" customHeight="1" x14ac:dyDescent="0.25"/>
    <row r="142" ht="20.25" customHeight="1" x14ac:dyDescent="0.25"/>
    <row r="143" ht="20.25" customHeight="1" x14ac:dyDescent="0.25"/>
    <row r="144" ht="20.25" customHeight="1" x14ac:dyDescent="0.25"/>
    <row r="145" ht="20.25" customHeight="1" x14ac:dyDescent="0.25"/>
    <row r="146" ht="20.25" customHeight="1" x14ac:dyDescent="0.25"/>
    <row r="147" ht="20.25" customHeight="1" x14ac:dyDescent="0.25"/>
    <row r="148" ht="20.25" customHeight="1" x14ac:dyDescent="0.25"/>
    <row r="149" ht="20.25" customHeight="1" x14ac:dyDescent="0.25"/>
    <row r="150" ht="20.25" customHeight="1" x14ac:dyDescent="0.25"/>
    <row r="151" ht="20.25" customHeight="1" x14ac:dyDescent="0.25"/>
    <row r="152" ht="20.25" customHeight="1" x14ac:dyDescent="0.25"/>
    <row r="153" ht="20.25" customHeight="1" x14ac:dyDescent="0.25"/>
    <row r="154" ht="20.25" customHeight="1" x14ac:dyDescent="0.25"/>
    <row r="155" ht="20.25" customHeight="1" x14ac:dyDescent="0.25"/>
    <row r="156" ht="20.25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5" customHeight="1" x14ac:dyDescent="0.25"/>
    <row r="168" ht="12.75" customHeight="1" x14ac:dyDescent="0.25"/>
    <row r="169" ht="14.2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20.25" customHeight="1" x14ac:dyDescent="0.25"/>
    <row r="203" ht="20.25" customHeight="1" x14ac:dyDescent="0.25"/>
    <row r="204" ht="20.25" customHeight="1" x14ac:dyDescent="0.25"/>
    <row r="205" ht="20.25" customHeight="1" x14ac:dyDescent="0.25"/>
    <row r="206" ht="20.25" customHeight="1" x14ac:dyDescent="0.25"/>
    <row r="207" ht="20.25" customHeight="1" x14ac:dyDescent="0.25"/>
    <row r="208" ht="20.25" customHeight="1" x14ac:dyDescent="0.25"/>
    <row r="209" ht="20.25" customHeight="1" x14ac:dyDescent="0.25"/>
    <row r="210" ht="20.25" customHeight="1" x14ac:dyDescent="0.25"/>
    <row r="211" ht="20.25" customHeight="1" x14ac:dyDescent="0.25"/>
    <row r="212" ht="20.25" customHeight="1" x14ac:dyDescent="0.25"/>
    <row r="213" ht="20.25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20.25" customHeight="1" x14ac:dyDescent="0.25"/>
    <row r="223" ht="20.25" customHeight="1" x14ac:dyDescent="0.25"/>
    <row r="224" ht="20.25" customHeight="1" x14ac:dyDescent="0.25"/>
    <row r="225" ht="20.25" customHeight="1" x14ac:dyDescent="0.25"/>
    <row r="226" ht="20.25" customHeight="1" x14ac:dyDescent="0.25"/>
    <row r="227" ht="20.25" customHeight="1" x14ac:dyDescent="0.25"/>
    <row r="228" ht="20.25" customHeight="1" x14ac:dyDescent="0.25"/>
    <row r="229" ht="20.25" customHeight="1" x14ac:dyDescent="0.25"/>
  </sheetData>
  <mergeCells count="35">
    <mergeCell ref="A28:A31"/>
    <mergeCell ref="A1:D1"/>
    <mergeCell ref="A3:J3"/>
    <mergeCell ref="A4:J4"/>
    <mergeCell ref="A6:A7"/>
    <mergeCell ref="B6:B7"/>
    <mergeCell ref="C6:C7"/>
    <mergeCell ref="D6:D7"/>
    <mergeCell ref="E6:F6"/>
    <mergeCell ref="G6:H6"/>
    <mergeCell ref="I6:J6"/>
    <mergeCell ref="A8:A11"/>
    <mergeCell ref="A12:A15"/>
    <mergeCell ref="A16:A19"/>
    <mergeCell ref="A20:A23"/>
    <mergeCell ref="A24:A27"/>
    <mergeCell ref="A80:A83"/>
    <mergeCell ref="A32:A35"/>
    <mergeCell ref="A36:A39"/>
    <mergeCell ref="A40:A43"/>
    <mergeCell ref="A64:A67"/>
    <mergeCell ref="A44:A47"/>
    <mergeCell ref="A48:A51"/>
    <mergeCell ref="A52:A55"/>
    <mergeCell ref="A56:A59"/>
    <mergeCell ref="A68:A71"/>
    <mergeCell ref="A72:A75"/>
    <mergeCell ref="A76:A79"/>
    <mergeCell ref="A60:A63"/>
    <mergeCell ref="A104:A107"/>
    <mergeCell ref="A84:A87"/>
    <mergeCell ref="A88:A91"/>
    <mergeCell ref="A92:A95"/>
    <mergeCell ref="A96:A99"/>
    <mergeCell ref="A100:A103"/>
  </mergeCells>
  <pageMargins left="0.31496062992125984" right="0.31496062992125984" top="0.31496062992125984" bottom="0.3149606299212598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zoomScale="85" zoomScaleNormal="85" zoomScalePageLayoutView="85" workbookViewId="0">
      <selection activeCell="S7" sqref="S7"/>
    </sheetView>
  </sheetViews>
  <sheetFormatPr defaultRowHeight="15.75" x14ac:dyDescent="0.25"/>
  <cols>
    <col min="1" max="2" width="6.875" customWidth="1"/>
    <col min="3" max="3" width="7.125" customWidth="1"/>
    <col min="4" max="4" width="7.375" customWidth="1"/>
    <col min="5" max="5" width="7.25" customWidth="1"/>
    <col min="6" max="6" width="6.375" customWidth="1"/>
    <col min="7" max="7" width="6.125" customWidth="1"/>
    <col min="8" max="8" width="6.375" customWidth="1"/>
    <col min="9" max="9" width="6.875" customWidth="1"/>
    <col min="10" max="11" width="6.25" customWidth="1"/>
    <col min="12" max="12" width="6.5" customWidth="1"/>
    <col min="13" max="13" width="6.875" customWidth="1"/>
    <col min="14" max="14" width="6.5" customWidth="1"/>
    <col min="15" max="15" width="6.625" customWidth="1"/>
    <col min="16" max="16" width="6.5" customWidth="1"/>
    <col min="17" max="17" width="6" customWidth="1"/>
    <col min="18" max="18" width="6.25" customWidth="1"/>
    <col min="19" max="19" width="6.125" customWidth="1"/>
  </cols>
  <sheetData>
    <row r="1" spans="1:20" ht="21.95" customHeight="1" x14ac:dyDescent="0.25">
      <c r="A1" s="21" t="s">
        <v>134</v>
      </c>
      <c r="B1" s="21"/>
      <c r="C1" s="21"/>
      <c r="D1" s="21"/>
      <c r="E1" s="21"/>
      <c r="G1" s="127" t="s">
        <v>172</v>
      </c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</row>
    <row r="2" spans="1:20" ht="12" customHeight="1" x14ac:dyDescent="0.3">
      <c r="A2" s="124" t="s">
        <v>52</v>
      </c>
      <c r="B2" s="124"/>
      <c r="C2" s="124"/>
      <c r="D2" s="124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</row>
    <row r="3" spans="1:20" ht="9" hidden="1" customHeight="1" x14ac:dyDescent="0.25"/>
    <row r="4" spans="1:20" ht="19.5" customHeight="1" x14ac:dyDescent="0.3">
      <c r="A4" s="118" t="s">
        <v>1</v>
      </c>
      <c r="B4" s="118" t="s">
        <v>17</v>
      </c>
      <c r="C4" s="129" t="s">
        <v>15</v>
      </c>
      <c r="D4" s="129" t="s">
        <v>84</v>
      </c>
      <c r="E4" s="129" t="s">
        <v>20</v>
      </c>
      <c r="F4" s="125" t="s">
        <v>31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</row>
    <row r="5" spans="1:20" ht="18.75" customHeight="1" x14ac:dyDescent="0.25">
      <c r="A5" s="118"/>
      <c r="B5" s="118"/>
      <c r="C5" s="130"/>
      <c r="D5" s="130"/>
      <c r="E5" s="130"/>
      <c r="F5" s="132" t="s">
        <v>32</v>
      </c>
      <c r="G5" s="133"/>
      <c r="H5" s="132" t="s">
        <v>33</v>
      </c>
      <c r="I5" s="133"/>
      <c r="J5" s="132" t="s">
        <v>34</v>
      </c>
      <c r="K5" s="133"/>
      <c r="L5" s="118" t="s">
        <v>35</v>
      </c>
      <c r="M5" s="118"/>
      <c r="N5" s="118" t="s">
        <v>41</v>
      </c>
      <c r="O5" s="118"/>
      <c r="P5" s="118" t="s">
        <v>36</v>
      </c>
      <c r="Q5" s="118"/>
      <c r="R5" s="118" t="s">
        <v>37</v>
      </c>
      <c r="S5" s="118"/>
    </row>
    <row r="6" spans="1:20" ht="17.25" customHeight="1" x14ac:dyDescent="0.25">
      <c r="A6" s="118"/>
      <c r="B6" s="118"/>
      <c r="C6" s="131"/>
      <c r="D6" s="131"/>
      <c r="E6" s="131"/>
      <c r="F6" s="83" t="s">
        <v>16</v>
      </c>
      <c r="G6" s="83" t="s">
        <v>40</v>
      </c>
      <c r="H6" s="83" t="s">
        <v>16</v>
      </c>
      <c r="I6" s="83" t="s">
        <v>40</v>
      </c>
      <c r="J6" s="83" t="s">
        <v>16</v>
      </c>
      <c r="K6" s="83" t="s">
        <v>40</v>
      </c>
      <c r="L6" s="83" t="s">
        <v>16</v>
      </c>
      <c r="M6" s="11" t="s">
        <v>40</v>
      </c>
      <c r="N6" s="12" t="s">
        <v>16</v>
      </c>
      <c r="O6" s="12" t="s">
        <v>40</v>
      </c>
      <c r="P6" s="12" t="s">
        <v>16</v>
      </c>
      <c r="Q6" s="12" t="s">
        <v>40</v>
      </c>
      <c r="R6" s="12" t="s">
        <v>16</v>
      </c>
      <c r="S6" s="12" t="s">
        <v>40</v>
      </c>
    </row>
    <row r="7" spans="1:20" ht="19.7" customHeight="1" x14ac:dyDescent="0.25">
      <c r="A7" s="79" t="s">
        <v>56</v>
      </c>
      <c r="B7" s="134" t="s">
        <v>53</v>
      </c>
      <c r="C7" s="92">
        <v>37</v>
      </c>
      <c r="D7" s="88">
        <f>F7+H7+J7+L7+N7+P7+R7</f>
        <v>37</v>
      </c>
      <c r="E7" s="88">
        <v>17</v>
      </c>
      <c r="F7" s="97">
        <v>8</v>
      </c>
      <c r="G7" s="98">
        <f t="shared" ref="G7:G15" si="0">F7/D7*100</f>
        <v>21.621621621621621</v>
      </c>
      <c r="H7" s="97">
        <v>7</v>
      </c>
      <c r="I7" s="98">
        <f t="shared" ref="I7:I15" si="1">H7/D7*100</f>
        <v>18.918918918918919</v>
      </c>
      <c r="J7" s="97">
        <v>4</v>
      </c>
      <c r="K7" s="98">
        <f t="shared" ref="K7:K15" si="2">J7/D7*100</f>
        <v>10.810810810810811</v>
      </c>
      <c r="L7" s="97">
        <v>3</v>
      </c>
      <c r="M7" s="98">
        <f t="shared" ref="M7:M15" si="3">L7/D7*100</f>
        <v>8.1081081081081088</v>
      </c>
      <c r="N7" s="97">
        <v>7</v>
      </c>
      <c r="O7" s="98">
        <f t="shared" ref="O7:O15" si="4">N7/D7*100</f>
        <v>18.918918918918919</v>
      </c>
      <c r="P7" s="97">
        <v>8</v>
      </c>
      <c r="Q7" s="98">
        <f t="shared" ref="Q7:Q15" si="5">P7/D7*100</f>
        <v>21.621621621621621</v>
      </c>
      <c r="R7" s="97">
        <v>0</v>
      </c>
      <c r="S7" s="98">
        <f t="shared" ref="S7:S15" si="6">R7/D7*100</f>
        <v>0</v>
      </c>
      <c r="T7" s="99"/>
    </row>
    <row r="8" spans="1:20" ht="19.7" customHeight="1" x14ac:dyDescent="0.25">
      <c r="A8" s="82" t="s">
        <v>57</v>
      </c>
      <c r="B8" s="135"/>
      <c r="C8" s="92">
        <v>37</v>
      </c>
      <c r="D8" s="88">
        <f t="shared" ref="D8:D13" si="7">F8+H8+J8+L8+N8+P8+R8</f>
        <v>37</v>
      </c>
      <c r="E8" s="88">
        <v>18</v>
      </c>
      <c r="F8" s="97">
        <v>9</v>
      </c>
      <c r="G8" s="98">
        <f t="shared" si="0"/>
        <v>24.324324324324326</v>
      </c>
      <c r="H8" s="97">
        <v>4</v>
      </c>
      <c r="I8" s="98">
        <f t="shared" si="1"/>
        <v>10.810810810810811</v>
      </c>
      <c r="J8" s="97">
        <v>6</v>
      </c>
      <c r="K8" s="98">
        <f t="shared" si="2"/>
        <v>16.216216216216218</v>
      </c>
      <c r="L8" s="97">
        <v>4</v>
      </c>
      <c r="M8" s="98">
        <f t="shared" si="3"/>
        <v>10.810810810810811</v>
      </c>
      <c r="N8" s="97">
        <v>4</v>
      </c>
      <c r="O8" s="98">
        <f t="shared" si="4"/>
        <v>10.810810810810811</v>
      </c>
      <c r="P8" s="97">
        <v>8</v>
      </c>
      <c r="Q8" s="98">
        <f t="shared" si="5"/>
        <v>21.621621621621621</v>
      </c>
      <c r="R8" s="97">
        <v>2</v>
      </c>
      <c r="S8" s="98">
        <f t="shared" si="6"/>
        <v>5.4054054054054053</v>
      </c>
      <c r="T8" s="99"/>
    </row>
    <row r="9" spans="1:20" ht="19.7" customHeight="1" x14ac:dyDescent="0.25">
      <c r="A9" s="85" t="s">
        <v>58</v>
      </c>
      <c r="B9" s="135"/>
      <c r="C9" s="92">
        <v>36</v>
      </c>
      <c r="D9" s="88">
        <f t="shared" si="7"/>
        <v>36</v>
      </c>
      <c r="E9" s="88">
        <v>18</v>
      </c>
      <c r="F9" s="97">
        <v>0</v>
      </c>
      <c r="G9" s="98">
        <f t="shared" si="0"/>
        <v>0</v>
      </c>
      <c r="H9" s="97">
        <v>4</v>
      </c>
      <c r="I9" s="98">
        <f t="shared" si="1"/>
        <v>11.111111111111111</v>
      </c>
      <c r="J9" s="97">
        <v>14</v>
      </c>
      <c r="K9" s="98">
        <f t="shared" si="2"/>
        <v>38.888888888888893</v>
      </c>
      <c r="L9" s="97">
        <v>7</v>
      </c>
      <c r="M9" s="98">
        <f t="shared" si="3"/>
        <v>19.444444444444446</v>
      </c>
      <c r="N9" s="97">
        <v>4</v>
      </c>
      <c r="O9" s="98">
        <f t="shared" si="4"/>
        <v>11.111111111111111</v>
      </c>
      <c r="P9" s="97">
        <v>5</v>
      </c>
      <c r="Q9" s="98">
        <f t="shared" si="5"/>
        <v>13.888888888888889</v>
      </c>
      <c r="R9" s="97">
        <v>2</v>
      </c>
      <c r="S9" s="98">
        <f t="shared" si="6"/>
        <v>5.5555555555555554</v>
      </c>
      <c r="T9" s="99"/>
    </row>
    <row r="10" spans="1:20" s="63" customFormat="1" ht="19.7" customHeight="1" x14ac:dyDescent="0.25">
      <c r="A10" s="86" t="s">
        <v>82</v>
      </c>
      <c r="B10" s="136"/>
      <c r="C10" s="87">
        <f>C7+C8+C9</f>
        <v>110</v>
      </c>
      <c r="D10" s="90">
        <f>F10+H10+J10+L10+N10+P10+R10</f>
        <v>110</v>
      </c>
      <c r="E10" s="90">
        <f>E7+E8+E9</f>
        <v>53</v>
      </c>
      <c r="F10" s="90">
        <f>F7+F8+F9</f>
        <v>17</v>
      </c>
      <c r="G10" s="91">
        <f t="shared" si="0"/>
        <v>15.454545454545453</v>
      </c>
      <c r="H10" s="90">
        <f>H7+H8+H9</f>
        <v>15</v>
      </c>
      <c r="I10" s="91">
        <f t="shared" si="1"/>
        <v>13.636363636363635</v>
      </c>
      <c r="J10" s="90">
        <f>J7+J8+J9</f>
        <v>24</v>
      </c>
      <c r="K10" s="91">
        <f t="shared" si="2"/>
        <v>21.818181818181817</v>
      </c>
      <c r="L10" s="90">
        <f>L7+L8+L9</f>
        <v>14</v>
      </c>
      <c r="M10" s="91">
        <f t="shared" si="3"/>
        <v>12.727272727272727</v>
      </c>
      <c r="N10" s="90">
        <f>N7+N8+N9</f>
        <v>15</v>
      </c>
      <c r="O10" s="91">
        <f t="shared" si="4"/>
        <v>13.636363636363635</v>
      </c>
      <c r="P10" s="90">
        <f>P7+P8+P9</f>
        <v>21</v>
      </c>
      <c r="Q10" s="91">
        <f t="shared" si="5"/>
        <v>19.090909090909093</v>
      </c>
      <c r="R10" s="90">
        <f>R7+R8+R9</f>
        <v>4</v>
      </c>
      <c r="S10" s="91">
        <f t="shared" si="6"/>
        <v>3.6363636363636362</v>
      </c>
      <c r="T10" s="99"/>
    </row>
    <row r="11" spans="1:20" ht="19.7" customHeight="1" x14ac:dyDescent="0.25">
      <c r="A11" s="85" t="s">
        <v>59</v>
      </c>
      <c r="B11" s="134" t="s">
        <v>53</v>
      </c>
      <c r="C11" s="92">
        <v>38</v>
      </c>
      <c r="D11" s="88">
        <f t="shared" si="7"/>
        <v>38</v>
      </c>
      <c r="E11" s="88">
        <v>17</v>
      </c>
      <c r="F11" s="97">
        <v>1</v>
      </c>
      <c r="G11" s="98">
        <f t="shared" si="0"/>
        <v>2.6315789473684208</v>
      </c>
      <c r="H11" s="97">
        <v>4</v>
      </c>
      <c r="I11" s="98">
        <f t="shared" si="1"/>
        <v>10.526315789473683</v>
      </c>
      <c r="J11" s="97">
        <v>3</v>
      </c>
      <c r="K11" s="98">
        <f t="shared" si="2"/>
        <v>7.8947368421052628</v>
      </c>
      <c r="L11" s="97">
        <v>1</v>
      </c>
      <c r="M11" s="98">
        <f t="shared" si="3"/>
        <v>2.6315789473684208</v>
      </c>
      <c r="N11" s="97">
        <v>13</v>
      </c>
      <c r="O11" s="98">
        <f t="shared" si="4"/>
        <v>34.210526315789473</v>
      </c>
      <c r="P11" s="97">
        <v>16</v>
      </c>
      <c r="Q11" s="98">
        <f t="shared" si="5"/>
        <v>42.105263157894733</v>
      </c>
      <c r="R11" s="97">
        <v>0</v>
      </c>
      <c r="S11" s="98">
        <f t="shared" si="6"/>
        <v>0</v>
      </c>
      <c r="T11" s="99"/>
    </row>
    <row r="12" spans="1:20" ht="19.7" customHeight="1" x14ac:dyDescent="0.25">
      <c r="A12" s="85" t="s">
        <v>60</v>
      </c>
      <c r="B12" s="135"/>
      <c r="C12" s="92">
        <v>38</v>
      </c>
      <c r="D12" s="88">
        <f t="shared" si="7"/>
        <v>36</v>
      </c>
      <c r="E12" s="88">
        <v>17</v>
      </c>
      <c r="F12" s="97">
        <v>3</v>
      </c>
      <c r="G12" s="98">
        <f t="shared" si="0"/>
        <v>8.3333333333333321</v>
      </c>
      <c r="H12" s="97">
        <v>3</v>
      </c>
      <c r="I12" s="98">
        <f t="shared" si="1"/>
        <v>8.3333333333333321</v>
      </c>
      <c r="J12" s="97">
        <v>7</v>
      </c>
      <c r="K12" s="98">
        <f t="shared" si="2"/>
        <v>19.444444444444446</v>
      </c>
      <c r="L12" s="97">
        <v>0</v>
      </c>
      <c r="M12" s="98">
        <f t="shared" si="3"/>
        <v>0</v>
      </c>
      <c r="N12" s="97">
        <v>12</v>
      </c>
      <c r="O12" s="98">
        <f t="shared" si="4"/>
        <v>33.333333333333329</v>
      </c>
      <c r="P12" s="97">
        <v>8</v>
      </c>
      <c r="Q12" s="98">
        <f t="shared" si="5"/>
        <v>22.222222222222221</v>
      </c>
      <c r="R12" s="97">
        <v>3</v>
      </c>
      <c r="S12" s="98">
        <f t="shared" si="6"/>
        <v>8.3333333333333321</v>
      </c>
      <c r="T12" s="99"/>
    </row>
    <row r="13" spans="1:20" ht="19.7" customHeight="1" x14ac:dyDescent="0.25">
      <c r="A13" s="85" t="s">
        <v>61</v>
      </c>
      <c r="B13" s="135"/>
      <c r="C13" s="92">
        <v>35</v>
      </c>
      <c r="D13" s="88">
        <f t="shared" si="7"/>
        <v>35</v>
      </c>
      <c r="E13" s="88">
        <v>13</v>
      </c>
      <c r="F13" s="97">
        <v>0</v>
      </c>
      <c r="G13" s="98">
        <f t="shared" si="0"/>
        <v>0</v>
      </c>
      <c r="H13" s="97">
        <v>8</v>
      </c>
      <c r="I13" s="98">
        <f t="shared" si="1"/>
        <v>22.857142857142858</v>
      </c>
      <c r="J13" s="97">
        <v>4</v>
      </c>
      <c r="K13" s="98">
        <f t="shared" si="2"/>
        <v>11.428571428571429</v>
      </c>
      <c r="L13" s="97">
        <v>9</v>
      </c>
      <c r="M13" s="98">
        <f t="shared" si="3"/>
        <v>25.714285714285712</v>
      </c>
      <c r="N13" s="97">
        <v>6</v>
      </c>
      <c r="O13" s="98">
        <f t="shared" si="4"/>
        <v>17.142857142857142</v>
      </c>
      <c r="P13" s="97">
        <v>7</v>
      </c>
      <c r="Q13" s="98">
        <f t="shared" si="5"/>
        <v>20</v>
      </c>
      <c r="R13" s="97">
        <v>1</v>
      </c>
      <c r="S13" s="98">
        <f t="shared" si="6"/>
        <v>2.8571428571428572</v>
      </c>
      <c r="T13" s="99"/>
    </row>
    <row r="14" spans="1:20" s="63" customFormat="1" ht="19.7" customHeight="1" x14ac:dyDescent="0.25">
      <c r="A14" s="86" t="s">
        <v>85</v>
      </c>
      <c r="B14" s="136"/>
      <c r="C14" s="87">
        <f>C11+C12+C13</f>
        <v>111</v>
      </c>
      <c r="D14" s="87">
        <f>F14+H14+J14+L14+N14+P14+R14</f>
        <v>109</v>
      </c>
      <c r="E14" s="87">
        <f>E11+E12+E13</f>
        <v>47</v>
      </c>
      <c r="F14" s="87">
        <f>F11+F12+F13</f>
        <v>4</v>
      </c>
      <c r="G14" s="91">
        <f t="shared" si="0"/>
        <v>3.669724770642202</v>
      </c>
      <c r="H14" s="87">
        <f>H11+H12+H13</f>
        <v>15</v>
      </c>
      <c r="I14" s="91">
        <f t="shared" si="1"/>
        <v>13.761467889908257</v>
      </c>
      <c r="J14" s="87">
        <f>J11+J12+J13</f>
        <v>14</v>
      </c>
      <c r="K14" s="91">
        <f t="shared" si="2"/>
        <v>12.844036697247708</v>
      </c>
      <c r="L14" s="87">
        <f>L11+L12+L13</f>
        <v>10</v>
      </c>
      <c r="M14" s="91">
        <f t="shared" si="3"/>
        <v>9.1743119266055047</v>
      </c>
      <c r="N14" s="87">
        <f>N11+N12+N13</f>
        <v>31</v>
      </c>
      <c r="O14" s="91">
        <f t="shared" si="4"/>
        <v>28.440366972477065</v>
      </c>
      <c r="P14" s="87">
        <f>P11+P12+P13</f>
        <v>31</v>
      </c>
      <c r="Q14" s="91">
        <f t="shared" si="5"/>
        <v>28.440366972477065</v>
      </c>
      <c r="R14" s="87">
        <f>R11+R12+R13</f>
        <v>4</v>
      </c>
      <c r="S14" s="91">
        <f t="shared" si="6"/>
        <v>3.669724770642202</v>
      </c>
      <c r="T14" s="99"/>
    </row>
    <row r="15" spans="1:20" s="63" customFormat="1" ht="30.75" customHeight="1" x14ac:dyDescent="0.25">
      <c r="A15" s="84" t="s">
        <v>83</v>
      </c>
      <c r="B15" s="87" t="s">
        <v>53</v>
      </c>
      <c r="C15" s="87">
        <f>C10+C14</f>
        <v>221</v>
      </c>
      <c r="D15" s="90">
        <f>F15+H15+J15+L15+N15+P15+R15</f>
        <v>219</v>
      </c>
      <c r="E15" s="90">
        <f>E10+E14</f>
        <v>100</v>
      </c>
      <c r="F15" s="90">
        <f>F10+F14</f>
        <v>21</v>
      </c>
      <c r="G15" s="91">
        <f t="shared" si="0"/>
        <v>9.5890410958904102</v>
      </c>
      <c r="H15" s="90">
        <f>H10+H14</f>
        <v>30</v>
      </c>
      <c r="I15" s="91">
        <f t="shared" si="1"/>
        <v>13.698630136986301</v>
      </c>
      <c r="J15" s="90">
        <f>J10+J14</f>
        <v>38</v>
      </c>
      <c r="K15" s="91">
        <f t="shared" si="2"/>
        <v>17.351598173515981</v>
      </c>
      <c r="L15" s="90">
        <f>L10+L14</f>
        <v>24</v>
      </c>
      <c r="M15" s="91">
        <f t="shared" si="3"/>
        <v>10.95890410958904</v>
      </c>
      <c r="N15" s="90">
        <f>N10+N14</f>
        <v>46</v>
      </c>
      <c r="O15" s="91">
        <f t="shared" si="4"/>
        <v>21.00456621004566</v>
      </c>
      <c r="P15" s="90">
        <f>P10+P14</f>
        <v>52</v>
      </c>
      <c r="Q15" s="91">
        <f t="shared" si="5"/>
        <v>23.74429223744292</v>
      </c>
      <c r="R15" s="90">
        <f>R10+R14</f>
        <v>8</v>
      </c>
      <c r="S15" s="91">
        <f t="shared" si="6"/>
        <v>3.6529680365296802</v>
      </c>
      <c r="T15" s="99"/>
    </row>
  </sheetData>
  <mergeCells count="18">
    <mergeCell ref="N5:O5"/>
    <mergeCell ref="P5:Q5"/>
    <mergeCell ref="R5:S5"/>
    <mergeCell ref="G1:S1"/>
    <mergeCell ref="A2:D2"/>
    <mergeCell ref="G2:S2"/>
    <mergeCell ref="A4:A6"/>
    <mergeCell ref="B4:B6"/>
    <mergeCell ref="C4:C6"/>
    <mergeCell ref="D4:D6"/>
    <mergeCell ref="E4:E6"/>
    <mergeCell ref="F4:S4"/>
    <mergeCell ref="F5:G5"/>
    <mergeCell ref="B7:B10"/>
    <mergeCell ref="B11:B14"/>
    <mergeCell ref="H5:I5"/>
    <mergeCell ref="J5:K5"/>
    <mergeCell ref="L5:M5"/>
  </mergeCells>
  <pageMargins left="1" right="0" top="0" bottom="0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9"/>
  <sheetViews>
    <sheetView topLeftCell="A28" zoomScale="55" zoomScaleNormal="55" workbookViewId="0">
      <selection activeCell="D14" sqref="D14"/>
    </sheetView>
  </sheetViews>
  <sheetFormatPr defaultRowHeight="15.75" x14ac:dyDescent="0.25"/>
  <cols>
    <col min="1" max="1" width="8.5" customWidth="1"/>
    <col min="2" max="2" width="7" customWidth="1"/>
    <col min="3" max="5" width="8.625" customWidth="1"/>
    <col min="6" max="6" width="8.625" style="56" customWidth="1"/>
    <col min="7" max="7" width="8.625" customWidth="1"/>
    <col min="8" max="8" width="8.625" style="56" customWidth="1"/>
    <col min="9" max="9" width="8.625" customWidth="1"/>
    <col min="10" max="10" width="8.625" style="56" customWidth="1"/>
  </cols>
  <sheetData>
    <row r="1" spans="1:18" x14ac:dyDescent="0.25">
      <c r="A1" s="138" t="s">
        <v>134</v>
      </c>
      <c r="B1" s="138"/>
      <c r="C1" s="138"/>
      <c r="D1" s="138"/>
      <c r="G1" s="16"/>
      <c r="H1" s="60"/>
      <c r="I1" s="16"/>
      <c r="J1" s="60"/>
      <c r="K1" s="16"/>
      <c r="L1" s="16"/>
      <c r="M1" s="16"/>
      <c r="N1" s="16"/>
      <c r="O1" s="16"/>
      <c r="P1" s="16"/>
      <c r="Q1" s="16"/>
      <c r="R1" s="16"/>
    </row>
    <row r="2" spans="1:18" ht="7.5" customHeight="1" x14ac:dyDescent="0.25">
      <c r="A2" s="103"/>
      <c r="B2" s="103"/>
      <c r="C2" s="103"/>
      <c r="D2" s="103"/>
      <c r="G2" s="16"/>
      <c r="H2" s="60"/>
      <c r="I2" s="16"/>
      <c r="J2" s="60"/>
      <c r="K2" s="16"/>
      <c r="L2" s="16"/>
      <c r="M2" s="16"/>
      <c r="N2" s="16"/>
      <c r="O2" s="16"/>
      <c r="P2" s="16"/>
      <c r="Q2" s="16"/>
      <c r="R2" s="16"/>
    </row>
    <row r="3" spans="1:18" ht="18.75" x14ac:dyDescent="0.3">
      <c r="A3" s="127" t="s">
        <v>145</v>
      </c>
      <c r="B3" s="127"/>
      <c r="C3" s="127"/>
      <c r="D3" s="127"/>
      <c r="E3" s="127"/>
      <c r="F3" s="127"/>
      <c r="G3" s="127"/>
      <c r="H3" s="127"/>
      <c r="I3" s="127"/>
      <c r="J3" s="127"/>
      <c r="K3" s="18"/>
      <c r="L3" s="18"/>
      <c r="M3" s="18"/>
      <c r="N3" s="18"/>
      <c r="O3" s="18"/>
      <c r="P3" s="18"/>
      <c r="Q3" s="18"/>
      <c r="R3" s="18"/>
    </row>
    <row r="4" spans="1:18" ht="18.75" x14ac:dyDescent="0.3">
      <c r="A4" s="127" t="s">
        <v>118</v>
      </c>
      <c r="B4" s="127"/>
      <c r="C4" s="127"/>
      <c r="D4" s="127"/>
      <c r="E4" s="127"/>
      <c r="F4" s="127"/>
      <c r="G4" s="127"/>
      <c r="H4" s="127"/>
      <c r="I4" s="127"/>
      <c r="J4" s="127"/>
      <c r="K4" s="18"/>
      <c r="L4" s="18"/>
      <c r="M4" s="18"/>
      <c r="N4" s="18"/>
      <c r="O4" s="18"/>
      <c r="P4" s="18"/>
      <c r="Q4" s="18"/>
      <c r="R4" s="18"/>
    </row>
    <row r="5" spans="1:18" ht="9.75" customHeight="1" x14ac:dyDescent="0.25"/>
    <row r="6" spans="1:18" ht="15" customHeight="1" x14ac:dyDescent="0.25">
      <c r="A6" s="129" t="s">
        <v>1</v>
      </c>
      <c r="B6" s="129" t="s">
        <v>17</v>
      </c>
      <c r="C6" s="129" t="s">
        <v>15</v>
      </c>
      <c r="D6" s="129" t="s">
        <v>20</v>
      </c>
      <c r="E6" s="132" t="s">
        <v>62</v>
      </c>
      <c r="F6" s="133"/>
      <c r="G6" s="132" t="s">
        <v>38</v>
      </c>
      <c r="H6" s="133"/>
      <c r="I6" s="132" t="s">
        <v>39</v>
      </c>
      <c r="J6" s="133"/>
    </row>
    <row r="7" spans="1:18" ht="20.25" customHeight="1" x14ac:dyDescent="0.25">
      <c r="A7" s="130"/>
      <c r="B7" s="130"/>
      <c r="C7" s="130"/>
      <c r="D7" s="130"/>
      <c r="E7" s="100" t="s">
        <v>16</v>
      </c>
      <c r="F7" s="57" t="s">
        <v>40</v>
      </c>
      <c r="G7" s="100" t="s">
        <v>16</v>
      </c>
      <c r="H7" s="57" t="s">
        <v>40</v>
      </c>
      <c r="I7" s="100" t="s">
        <v>16</v>
      </c>
      <c r="J7" s="57" t="s">
        <v>40</v>
      </c>
    </row>
    <row r="8" spans="1:18" ht="18" customHeight="1" x14ac:dyDescent="0.25">
      <c r="A8" s="129" t="s">
        <v>43</v>
      </c>
      <c r="B8" s="19" t="s">
        <v>53</v>
      </c>
      <c r="C8" s="92">
        <v>29</v>
      </c>
      <c r="D8" s="93">
        <v>16</v>
      </c>
      <c r="E8" s="194">
        <v>12</v>
      </c>
      <c r="F8" s="195">
        <f>E8/C8*100</f>
        <v>41.379310344827587</v>
      </c>
      <c r="G8" s="194">
        <v>17</v>
      </c>
      <c r="H8" s="195">
        <f>G8/C8*100</f>
        <v>58.620689655172406</v>
      </c>
      <c r="I8" s="194">
        <v>0</v>
      </c>
      <c r="J8" s="195">
        <f>I8/C8*100</f>
        <v>0</v>
      </c>
    </row>
    <row r="9" spans="1:18" ht="18" customHeight="1" x14ac:dyDescent="0.25">
      <c r="A9" s="130"/>
      <c r="B9" s="42" t="s">
        <v>54</v>
      </c>
      <c r="C9" s="196"/>
      <c r="D9" s="196"/>
      <c r="E9" s="194"/>
      <c r="F9" s="197"/>
      <c r="G9" s="194"/>
      <c r="H9" s="197"/>
      <c r="I9" s="194"/>
      <c r="J9" s="197"/>
    </row>
    <row r="10" spans="1:18" ht="18" customHeight="1" x14ac:dyDescent="0.25">
      <c r="A10" s="130"/>
      <c r="B10" s="20" t="s">
        <v>55</v>
      </c>
      <c r="C10" s="198"/>
      <c r="D10" s="198"/>
      <c r="E10" s="194"/>
      <c r="F10" s="199"/>
      <c r="G10" s="194"/>
      <c r="H10" s="199"/>
      <c r="I10" s="194"/>
      <c r="J10" s="199"/>
    </row>
    <row r="11" spans="1:18" ht="18" customHeight="1" x14ac:dyDescent="0.25">
      <c r="A11" s="131"/>
      <c r="B11" s="43" t="s">
        <v>133</v>
      </c>
      <c r="C11" s="200"/>
      <c r="D11" s="200"/>
      <c r="E11" s="194"/>
      <c r="F11" s="201"/>
      <c r="G11" s="194"/>
      <c r="H11" s="201"/>
      <c r="I11" s="194"/>
      <c r="J11" s="201"/>
    </row>
    <row r="12" spans="1:18" ht="18" customHeight="1" x14ac:dyDescent="0.25">
      <c r="A12" s="129" t="s">
        <v>44</v>
      </c>
      <c r="B12" s="19" t="s">
        <v>53</v>
      </c>
      <c r="C12" s="92">
        <v>28</v>
      </c>
      <c r="D12" s="93">
        <v>13</v>
      </c>
      <c r="E12" s="194">
        <v>15</v>
      </c>
      <c r="F12" s="195">
        <f>E12/C12*100</f>
        <v>53.571428571428569</v>
      </c>
      <c r="G12" s="194">
        <v>10</v>
      </c>
      <c r="H12" s="195">
        <f>G12/C12*100</f>
        <v>35.714285714285715</v>
      </c>
      <c r="I12" s="194">
        <v>3</v>
      </c>
      <c r="J12" s="195">
        <f>I12/C12*100</f>
        <v>10.714285714285714</v>
      </c>
    </row>
    <row r="13" spans="1:18" ht="18" customHeight="1" x14ac:dyDescent="0.25">
      <c r="A13" s="130"/>
      <c r="B13" s="42" t="s">
        <v>54</v>
      </c>
      <c r="C13" s="196"/>
      <c r="D13" s="196"/>
      <c r="E13" s="194"/>
      <c r="F13" s="197"/>
      <c r="G13" s="194"/>
      <c r="H13" s="197"/>
      <c r="I13" s="194"/>
      <c r="J13" s="197"/>
    </row>
    <row r="14" spans="1:18" ht="18" customHeight="1" x14ac:dyDescent="0.25">
      <c r="A14" s="130"/>
      <c r="B14" s="20" t="s">
        <v>55</v>
      </c>
      <c r="C14" s="198"/>
      <c r="D14" s="198"/>
      <c r="E14" s="194"/>
      <c r="F14" s="199"/>
      <c r="G14" s="194"/>
      <c r="H14" s="199"/>
      <c r="I14" s="194"/>
      <c r="J14" s="199"/>
    </row>
    <row r="15" spans="1:18" ht="18" customHeight="1" x14ac:dyDescent="0.25">
      <c r="A15" s="131"/>
      <c r="B15" s="43" t="s">
        <v>133</v>
      </c>
      <c r="C15" s="200"/>
      <c r="D15" s="200"/>
      <c r="E15" s="194"/>
      <c r="F15" s="201"/>
      <c r="G15" s="194"/>
      <c r="H15" s="201"/>
      <c r="I15" s="194"/>
      <c r="J15" s="201"/>
    </row>
    <row r="16" spans="1:18" ht="18" customHeight="1" x14ac:dyDescent="0.25">
      <c r="A16" s="129" t="s">
        <v>45</v>
      </c>
      <c r="B16" s="19" t="s">
        <v>53</v>
      </c>
      <c r="C16" s="92">
        <v>28</v>
      </c>
      <c r="D16" s="93">
        <v>16</v>
      </c>
      <c r="E16" s="194">
        <v>14</v>
      </c>
      <c r="F16" s="195">
        <f>E16/C16*100</f>
        <v>50</v>
      </c>
      <c r="G16" s="194">
        <v>12</v>
      </c>
      <c r="H16" s="195">
        <f>G16/C16*100</f>
        <v>42.857142857142854</v>
      </c>
      <c r="I16" s="194">
        <v>2</v>
      </c>
      <c r="J16" s="195">
        <f>I16/C16*100</f>
        <v>7.1428571428571423</v>
      </c>
    </row>
    <row r="17" spans="1:10" ht="18" customHeight="1" x14ac:dyDescent="0.25">
      <c r="A17" s="130"/>
      <c r="B17" s="42" t="s">
        <v>54</v>
      </c>
      <c r="C17" s="198"/>
      <c r="D17" s="198"/>
      <c r="E17" s="194"/>
      <c r="F17" s="199"/>
      <c r="G17" s="194"/>
      <c r="H17" s="199"/>
      <c r="I17" s="194"/>
      <c r="J17" s="199"/>
    </row>
    <row r="18" spans="1:10" ht="18" customHeight="1" x14ac:dyDescent="0.25">
      <c r="A18" s="137"/>
      <c r="B18" s="20" t="s">
        <v>55</v>
      </c>
      <c r="C18" s="196"/>
      <c r="D18" s="196"/>
      <c r="E18" s="194"/>
      <c r="F18" s="197"/>
      <c r="G18" s="194"/>
      <c r="H18" s="197"/>
      <c r="I18" s="194"/>
      <c r="J18" s="197"/>
    </row>
    <row r="19" spans="1:10" ht="18" customHeight="1" x14ac:dyDescent="0.25">
      <c r="A19" s="131"/>
      <c r="B19" s="43" t="s">
        <v>133</v>
      </c>
      <c r="C19" s="200"/>
      <c r="D19" s="200"/>
      <c r="E19" s="194"/>
      <c r="F19" s="201"/>
      <c r="G19" s="194"/>
      <c r="H19" s="201"/>
      <c r="I19" s="194"/>
      <c r="J19" s="201"/>
    </row>
    <row r="20" spans="1:10" ht="18" customHeight="1" x14ac:dyDescent="0.25">
      <c r="A20" s="129" t="s">
        <v>135</v>
      </c>
      <c r="B20" s="19" t="s">
        <v>53</v>
      </c>
      <c r="C20" s="92">
        <v>27</v>
      </c>
      <c r="D20" s="93">
        <v>12</v>
      </c>
      <c r="E20" s="194">
        <v>8</v>
      </c>
      <c r="F20" s="195">
        <f>E20/C20*100</f>
        <v>29.629629629629626</v>
      </c>
      <c r="G20" s="194">
        <v>17</v>
      </c>
      <c r="H20" s="195">
        <f>G20/C20*100</f>
        <v>62.962962962962962</v>
      </c>
      <c r="I20" s="194">
        <v>2</v>
      </c>
      <c r="J20" s="195">
        <f>I20/C20*100</f>
        <v>7.4074074074074066</v>
      </c>
    </row>
    <row r="21" spans="1:10" ht="18" customHeight="1" x14ac:dyDescent="0.25">
      <c r="A21" s="130"/>
      <c r="B21" s="42" t="s">
        <v>54</v>
      </c>
      <c r="C21" s="196"/>
      <c r="D21" s="196"/>
      <c r="E21" s="196"/>
      <c r="F21" s="197"/>
      <c r="G21" s="196"/>
      <c r="H21" s="197"/>
      <c r="I21" s="196"/>
      <c r="J21" s="197"/>
    </row>
    <row r="22" spans="1:10" ht="18" customHeight="1" x14ac:dyDescent="0.25">
      <c r="A22" s="130"/>
      <c r="B22" s="20" t="s">
        <v>55</v>
      </c>
      <c r="C22" s="198"/>
      <c r="D22" s="198"/>
      <c r="E22" s="198"/>
      <c r="F22" s="199"/>
      <c r="G22" s="198"/>
      <c r="H22" s="199"/>
      <c r="I22" s="198"/>
      <c r="J22" s="199"/>
    </row>
    <row r="23" spans="1:10" ht="18" customHeight="1" x14ac:dyDescent="0.25">
      <c r="A23" s="131"/>
      <c r="B23" s="43" t="s">
        <v>133</v>
      </c>
      <c r="C23" s="200"/>
      <c r="D23" s="200"/>
      <c r="E23" s="200"/>
      <c r="F23" s="201"/>
      <c r="G23" s="200"/>
      <c r="H23" s="201"/>
      <c r="I23" s="200"/>
      <c r="J23" s="201"/>
    </row>
    <row r="24" spans="1:10" ht="18" customHeight="1" x14ac:dyDescent="0.25">
      <c r="A24" s="129" t="s">
        <v>79</v>
      </c>
      <c r="B24" s="19" t="s">
        <v>53</v>
      </c>
      <c r="C24" s="202">
        <f>C8+C12+C16+C20</f>
        <v>112</v>
      </c>
      <c r="D24" s="202">
        <f>D8+D12+D16+D20</f>
        <v>57</v>
      </c>
      <c r="E24" s="202">
        <f>E8+E12+E16+E20</f>
        <v>49</v>
      </c>
      <c r="F24" s="195">
        <f>E24/C24*100</f>
        <v>43.75</v>
      </c>
      <c r="G24" s="202">
        <f>G8+G12+G16+G20</f>
        <v>56</v>
      </c>
      <c r="H24" s="195">
        <f>G24/C24*100</f>
        <v>50</v>
      </c>
      <c r="I24" s="202">
        <f>I8+I12+I16+I20</f>
        <v>7</v>
      </c>
      <c r="J24" s="195">
        <f>I24/C24*100</f>
        <v>6.25</v>
      </c>
    </row>
    <row r="25" spans="1:10" ht="18" customHeight="1" x14ac:dyDescent="0.25">
      <c r="A25" s="130"/>
      <c r="B25" s="42" t="s">
        <v>54</v>
      </c>
      <c r="C25" s="196"/>
      <c r="D25" s="196"/>
      <c r="E25" s="196"/>
      <c r="F25" s="197"/>
      <c r="G25" s="196"/>
      <c r="H25" s="197"/>
      <c r="I25" s="196"/>
      <c r="J25" s="197"/>
    </row>
    <row r="26" spans="1:10" ht="18" customHeight="1" x14ac:dyDescent="0.25">
      <c r="A26" s="130"/>
      <c r="B26" s="20" t="s">
        <v>55</v>
      </c>
      <c r="C26" s="196"/>
      <c r="D26" s="196"/>
      <c r="E26" s="196"/>
      <c r="F26" s="197"/>
      <c r="G26" s="196"/>
      <c r="H26" s="197"/>
      <c r="I26" s="196"/>
      <c r="J26" s="197"/>
    </row>
    <row r="27" spans="1:10" ht="18" customHeight="1" x14ac:dyDescent="0.25">
      <c r="A27" s="131"/>
      <c r="B27" s="43" t="s">
        <v>133</v>
      </c>
      <c r="C27" s="200"/>
      <c r="D27" s="200"/>
      <c r="E27" s="200"/>
      <c r="F27" s="201"/>
      <c r="G27" s="200"/>
      <c r="H27" s="201"/>
      <c r="I27" s="200"/>
      <c r="J27" s="201"/>
    </row>
    <row r="28" spans="1:10" ht="18" customHeight="1" x14ac:dyDescent="0.25">
      <c r="A28" s="129" t="s">
        <v>46</v>
      </c>
      <c r="B28" s="19" t="s">
        <v>53</v>
      </c>
      <c r="C28" s="92">
        <v>30</v>
      </c>
      <c r="D28" s="93">
        <v>12</v>
      </c>
      <c r="E28" s="202">
        <v>15</v>
      </c>
      <c r="F28" s="195">
        <f>E28/C28*100</f>
        <v>50</v>
      </c>
      <c r="G28" s="202">
        <v>13</v>
      </c>
      <c r="H28" s="195">
        <f>G28/C28*100</f>
        <v>43.333333333333336</v>
      </c>
      <c r="I28" s="202">
        <v>2</v>
      </c>
      <c r="J28" s="195">
        <f>I28/C28*100</f>
        <v>6.666666666666667</v>
      </c>
    </row>
    <row r="29" spans="1:10" ht="18" customHeight="1" x14ac:dyDescent="0.25">
      <c r="A29" s="130"/>
      <c r="B29" s="42" t="s">
        <v>54</v>
      </c>
      <c r="C29" s="196"/>
      <c r="D29" s="196"/>
      <c r="E29" s="196"/>
      <c r="F29" s="197"/>
      <c r="G29" s="196"/>
      <c r="H29" s="197"/>
      <c r="I29" s="196"/>
      <c r="J29" s="197"/>
    </row>
    <row r="30" spans="1:10" ht="18" customHeight="1" x14ac:dyDescent="0.25">
      <c r="A30" s="130"/>
      <c r="B30" s="20" t="s">
        <v>55</v>
      </c>
      <c r="C30" s="198"/>
      <c r="D30" s="198"/>
      <c r="E30" s="198"/>
      <c r="F30" s="199"/>
      <c r="G30" s="198"/>
      <c r="H30" s="199"/>
      <c r="I30" s="198"/>
      <c r="J30" s="199"/>
    </row>
    <row r="31" spans="1:10" ht="18" customHeight="1" x14ac:dyDescent="0.25">
      <c r="A31" s="131"/>
      <c r="B31" s="43" t="s">
        <v>133</v>
      </c>
      <c r="C31" s="200"/>
      <c r="D31" s="200"/>
      <c r="E31" s="200"/>
      <c r="F31" s="201"/>
      <c r="G31" s="200"/>
      <c r="H31" s="201"/>
      <c r="I31" s="200"/>
      <c r="J31" s="201"/>
    </row>
    <row r="32" spans="1:10" ht="18" customHeight="1" x14ac:dyDescent="0.25">
      <c r="A32" s="129" t="s">
        <v>47</v>
      </c>
      <c r="B32" s="19" t="s">
        <v>53</v>
      </c>
      <c r="C32" s="92">
        <v>30</v>
      </c>
      <c r="D32" s="93">
        <v>16</v>
      </c>
      <c r="E32" s="202">
        <v>12</v>
      </c>
      <c r="F32" s="195">
        <f>E32/C32*100</f>
        <v>40</v>
      </c>
      <c r="G32" s="202">
        <v>16</v>
      </c>
      <c r="H32" s="195">
        <f>G32/C32*100</f>
        <v>53.333333333333336</v>
      </c>
      <c r="I32" s="202">
        <v>2</v>
      </c>
      <c r="J32" s="195">
        <f>I32/C32*100</f>
        <v>6.666666666666667</v>
      </c>
    </row>
    <row r="33" spans="1:10" ht="18" customHeight="1" x14ac:dyDescent="0.25">
      <c r="A33" s="130"/>
      <c r="B33" s="42" t="s">
        <v>54</v>
      </c>
      <c r="C33" s="196"/>
      <c r="D33" s="196"/>
      <c r="E33" s="196"/>
      <c r="F33" s="197"/>
      <c r="G33" s="196"/>
      <c r="H33" s="197"/>
      <c r="I33" s="196"/>
      <c r="J33" s="197"/>
    </row>
    <row r="34" spans="1:10" ht="18" customHeight="1" x14ac:dyDescent="0.25">
      <c r="A34" s="130"/>
      <c r="B34" s="20" t="s">
        <v>55</v>
      </c>
      <c r="C34" s="198"/>
      <c r="D34" s="198"/>
      <c r="E34" s="198"/>
      <c r="F34" s="199"/>
      <c r="G34" s="198"/>
      <c r="H34" s="199"/>
      <c r="I34" s="198"/>
      <c r="J34" s="199"/>
    </row>
    <row r="35" spans="1:10" ht="18" customHeight="1" x14ac:dyDescent="0.25">
      <c r="A35" s="131"/>
      <c r="B35" s="43" t="s">
        <v>133</v>
      </c>
      <c r="C35" s="200"/>
      <c r="D35" s="200"/>
      <c r="E35" s="200"/>
      <c r="F35" s="201"/>
      <c r="G35" s="200"/>
      <c r="H35" s="201"/>
      <c r="I35" s="200"/>
      <c r="J35" s="201"/>
    </row>
    <row r="36" spans="1:10" ht="18" customHeight="1" x14ac:dyDescent="0.25">
      <c r="A36" s="129" t="s">
        <v>48</v>
      </c>
      <c r="B36" s="19" t="s">
        <v>53</v>
      </c>
      <c r="C36" s="92">
        <v>30</v>
      </c>
      <c r="D36" s="93">
        <v>13</v>
      </c>
      <c r="E36" s="202">
        <v>15</v>
      </c>
      <c r="F36" s="195">
        <f>E36/C36*100</f>
        <v>50</v>
      </c>
      <c r="G36" s="202">
        <v>13</v>
      </c>
      <c r="H36" s="195">
        <f>G36/C36*100</f>
        <v>43.333333333333336</v>
      </c>
      <c r="I36" s="202">
        <v>2</v>
      </c>
      <c r="J36" s="195">
        <f>I36/C36*100</f>
        <v>6.666666666666667</v>
      </c>
    </row>
    <row r="37" spans="1:10" ht="18" customHeight="1" x14ac:dyDescent="0.25">
      <c r="A37" s="137"/>
      <c r="B37" s="42" t="s">
        <v>54</v>
      </c>
      <c r="C37" s="196"/>
      <c r="D37" s="196"/>
      <c r="E37" s="196"/>
      <c r="F37" s="197"/>
      <c r="G37" s="196"/>
      <c r="H37" s="197"/>
      <c r="I37" s="196"/>
      <c r="J37" s="197"/>
    </row>
    <row r="38" spans="1:10" ht="18" customHeight="1" x14ac:dyDescent="0.25">
      <c r="A38" s="130"/>
      <c r="B38" s="20" t="s">
        <v>55</v>
      </c>
      <c r="C38" s="198"/>
      <c r="D38" s="198"/>
      <c r="E38" s="198"/>
      <c r="F38" s="199"/>
      <c r="G38" s="198"/>
      <c r="H38" s="199"/>
      <c r="I38" s="198"/>
      <c r="J38" s="199"/>
    </row>
    <row r="39" spans="1:10" ht="18" customHeight="1" x14ac:dyDescent="0.25">
      <c r="A39" s="131"/>
      <c r="B39" s="43" t="s">
        <v>133</v>
      </c>
      <c r="C39" s="200"/>
      <c r="D39" s="200"/>
      <c r="E39" s="200"/>
      <c r="F39" s="201"/>
      <c r="G39" s="200"/>
      <c r="H39" s="201"/>
      <c r="I39" s="200"/>
      <c r="J39" s="201"/>
    </row>
    <row r="40" spans="1:10" ht="18" customHeight="1" x14ac:dyDescent="0.25">
      <c r="A40" s="129" t="s">
        <v>142</v>
      </c>
      <c r="B40" s="19" t="s">
        <v>53</v>
      </c>
      <c r="C40" s="92">
        <v>30</v>
      </c>
      <c r="D40" s="93">
        <v>14</v>
      </c>
      <c r="E40" s="202">
        <v>13</v>
      </c>
      <c r="F40" s="195">
        <f>E40/C40*100</f>
        <v>43.333333333333336</v>
      </c>
      <c r="G40" s="202">
        <v>16</v>
      </c>
      <c r="H40" s="195">
        <f>G40/C40*100</f>
        <v>53.333333333333336</v>
      </c>
      <c r="I40" s="202">
        <v>1</v>
      </c>
      <c r="J40" s="195">
        <f>I40/C40*100</f>
        <v>3.3333333333333335</v>
      </c>
    </row>
    <row r="41" spans="1:10" ht="18" customHeight="1" x14ac:dyDescent="0.25">
      <c r="A41" s="137"/>
      <c r="B41" s="42" t="s">
        <v>54</v>
      </c>
      <c r="C41" s="196"/>
      <c r="D41" s="196"/>
      <c r="E41" s="196"/>
      <c r="F41" s="197"/>
      <c r="G41" s="196"/>
      <c r="H41" s="197"/>
      <c r="I41" s="196"/>
      <c r="J41" s="197"/>
    </row>
    <row r="42" spans="1:10" ht="18" customHeight="1" x14ac:dyDescent="0.25">
      <c r="A42" s="130"/>
      <c r="B42" s="20" t="s">
        <v>55</v>
      </c>
      <c r="C42" s="198"/>
      <c r="D42" s="198"/>
      <c r="E42" s="198"/>
      <c r="F42" s="199"/>
      <c r="G42" s="198"/>
      <c r="H42" s="199"/>
      <c r="I42" s="198"/>
      <c r="J42" s="199"/>
    </row>
    <row r="43" spans="1:10" ht="18" customHeight="1" x14ac:dyDescent="0.25">
      <c r="A43" s="131"/>
      <c r="B43" s="43" t="s">
        <v>133</v>
      </c>
      <c r="C43" s="200"/>
      <c r="D43" s="200"/>
      <c r="E43" s="200"/>
      <c r="F43" s="201"/>
      <c r="G43" s="200"/>
      <c r="H43" s="201"/>
      <c r="I43" s="200"/>
      <c r="J43" s="201"/>
    </row>
    <row r="44" spans="1:10" ht="18" customHeight="1" x14ac:dyDescent="0.25">
      <c r="A44" s="129" t="s">
        <v>80</v>
      </c>
      <c r="B44" s="19" t="s">
        <v>53</v>
      </c>
      <c r="C44" s="202">
        <f>C28+C32+C36+C40</f>
        <v>120</v>
      </c>
      <c r="D44" s="202">
        <f>D28+D32+D36+D40</f>
        <v>55</v>
      </c>
      <c r="E44" s="202">
        <f>E28+E32+E36+E40</f>
        <v>55</v>
      </c>
      <c r="F44" s="195">
        <f>E44/C44*100</f>
        <v>45.833333333333329</v>
      </c>
      <c r="G44" s="202">
        <f>G28+G32+G36+G40</f>
        <v>58</v>
      </c>
      <c r="H44" s="195">
        <f>G44/C44*100</f>
        <v>48.333333333333336</v>
      </c>
      <c r="I44" s="202">
        <f>I28+I32+I36+I40</f>
        <v>7</v>
      </c>
      <c r="J44" s="195">
        <f>I44/C44*100</f>
        <v>5.833333333333333</v>
      </c>
    </row>
    <row r="45" spans="1:10" ht="18" customHeight="1" x14ac:dyDescent="0.25">
      <c r="A45" s="130"/>
      <c r="B45" s="42" t="s">
        <v>54</v>
      </c>
      <c r="C45" s="196"/>
      <c r="D45" s="196"/>
      <c r="E45" s="196"/>
      <c r="F45" s="197"/>
      <c r="G45" s="196"/>
      <c r="H45" s="197"/>
      <c r="I45" s="196"/>
      <c r="J45" s="197"/>
    </row>
    <row r="46" spans="1:10" ht="18" customHeight="1" x14ac:dyDescent="0.25">
      <c r="A46" s="130"/>
      <c r="B46" s="20" t="s">
        <v>55</v>
      </c>
      <c r="C46" s="196"/>
      <c r="D46" s="196"/>
      <c r="E46" s="196"/>
      <c r="F46" s="197"/>
      <c r="G46" s="196"/>
      <c r="H46" s="197"/>
      <c r="I46" s="196"/>
      <c r="J46" s="197"/>
    </row>
    <row r="47" spans="1:10" ht="18" customHeight="1" x14ac:dyDescent="0.25">
      <c r="A47" s="131"/>
      <c r="B47" s="43" t="s">
        <v>133</v>
      </c>
      <c r="C47" s="200"/>
      <c r="D47" s="200"/>
      <c r="E47" s="200"/>
      <c r="F47" s="201"/>
      <c r="G47" s="200"/>
      <c r="H47" s="201"/>
      <c r="I47" s="200"/>
      <c r="J47" s="201"/>
    </row>
    <row r="48" spans="1:10" ht="18" customHeight="1" x14ac:dyDescent="0.25">
      <c r="A48" s="129" t="s">
        <v>49</v>
      </c>
      <c r="B48" s="19" t="s">
        <v>53</v>
      </c>
      <c r="C48" s="92">
        <v>35</v>
      </c>
      <c r="D48" s="93">
        <v>17</v>
      </c>
      <c r="E48" s="202">
        <v>9</v>
      </c>
      <c r="F48" s="195">
        <f>E48/C48*100</f>
        <v>25.714285714285712</v>
      </c>
      <c r="G48" s="202">
        <v>23</v>
      </c>
      <c r="H48" s="195">
        <f>G48/C48*100</f>
        <v>65.714285714285708</v>
      </c>
      <c r="I48" s="202">
        <v>3</v>
      </c>
      <c r="J48" s="195">
        <f>I48/C48*100</f>
        <v>8.5714285714285712</v>
      </c>
    </row>
    <row r="49" spans="1:10" ht="18" customHeight="1" x14ac:dyDescent="0.25">
      <c r="A49" s="130"/>
      <c r="B49" s="42" t="s">
        <v>54</v>
      </c>
      <c r="C49" s="196"/>
      <c r="D49" s="196"/>
      <c r="E49" s="196"/>
      <c r="F49" s="197"/>
      <c r="G49" s="196"/>
      <c r="H49" s="197"/>
      <c r="I49" s="196"/>
      <c r="J49" s="197"/>
    </row>
    <row r="50" spans="1:10" ht="18" customHeight="1" x14ac:dyDescent="0.25">
      <c r="A50" s="130"/>
      <c r="B50" s="20" t="s">
        <v>55</v>
      </c>
      <c r="C50" s="198"/>
      <c r="D50" s="198"/>
      <c r="E50" s="198"/>
      <c r="F50" s="199"/>
      <c r="G50" s="198"/>
      <c r="H50" s="199"/>
      <c r="I50" s="198"/>
      <c r="J50" s="199"/>
    </row>
    <row r="51" spans="1:10" ht="18" customHeight="1" x14ac:dyDescent="0.25">
      <c r="A51" s="131"/>
      <c r="B51" s="43" t="s">
        <v>133</v>
      </c>
      <c r="C51" s="200"/>
      <c r="D51" s="200"/>
      <c r="E51" s="200"/>
      <c r="F51" s="201"/>
      <c r="G51" s="200"/>
      <c r="H51" s="201"/>
      <c r="I51" s="200"/>
      <c r="J51" s="201"/>
    </row>
    <row r="52" spans="1:10" ht="18" customHeight="1" x14ac:dyDescent="0.25">
      <c r="A52" s="129" t="s">
        <v>50</v>
      </c>
      <c r="B52" s="19" t="s">
        <v>53</v>
      </c>
      <c r="C52" s="92">
        <v>34</v>
      </c>
      <c r="D52" s="93">
        <v>16</v>
      </c>
      <c r="E52" s="202">
        <v>9</v>
      </c>
      <c r="F52" s="195">
        <f>E52/C52*100</f>
        <v>26.47058823529412</v>
      </c>
      <c r="G52" s="202">
        <v>23</v>
      </c>
      <c r="H52" s="195">
        <f>G52/C52*100</f>
        <v>67.64705882352942</v>
      </c>
      <c r="I52" s="202">
        <v>2</v>
      </c>
      <c r="J52" s="195">
        <f>I52/C52*100</f>
        <v>5.8823529411764701</v>
      </c>
    </row>
    <row r="53" spans="1:10" ht="18" customHeight="1" x14ac:dyDescent="0.25">
      <c r="A53" s="130"/>
      <c r="B53" s="42" t="s">
        <v>54</v>
      </c>
      <c r="C53" s="198"/>
      <c r="D53" s="198"/>
      <c r="E53" s="198"/>
      <c r="F53" s="199"/>
      <c r="G53" s="198"/>
      <c r="H53" s="199"/>
      <c r="I53" s="198"/>
      <c r="J53" s="199"/>
    </row>
    <row r="54" spans="1:10" ht="18" customHeight="1" x14ac:dyDescent="0.25">
      <c r="A54" s="137"/>
      <c r="B54" s="20" t="s">
        <v>55</v>
      </c>
      <c r="C54" s="196"/>
      <c r="D54" s="196"/>
      <c r="E54" s="196"/>
      <c r="F54" s="197"/>
      <c r="G54" s="196"/>
      <c r="H54" s="197"/>
      <c r="I54" s="196"/>
      <c r="J54" s="197"/>
    </row>
    <row r="55" spans="1:10" ht="18" customHeight="1" x14ac:dyDescent="0.25">
      <c r="A55" s="131"/>
      <c r="B55" s="43" t="s">
        <v>133</v>
      </c>
      <c r="C55" s="200"/>
      <c r="D55" s="200"/>
      <c r="E55" s="200"/>
      <c r="F55" s="201"/>
      <c r="G55" s="200"/>
      <c r="H55" s="201"/>
      <c r="I55" s="200"/>
      <c r="J55" s="201"/>
    </row>
    <row r="56" spans="1:10" ht="18" customHeight="1" x14ac:dyDescent="0.25">
      <c r="A56" s="129" t="s">
        <v>51</v>
      </c>
      <c r="B56" s="19" t="s">
        <v>53</v>
      </c>
      <c r="C56" s="92">
        <v>33</v>
      </c>
      <c r="D56" s="93">
        <v>16</v>
      </c>
      <c r="E56" s="202">
        <v>13</v>
      </c>
      <c r="F56" s="195">
        <f>E56/C56*100</f>
        <v>39.393939393939391</v>
      </c>
      <c r="G56" s="202">
        <v>19</v>
      </c>
      <c r="H56" s="195">
        <f>G56/C56*100</f>
        <v>57.575757575757578</v>
      </c>
      <c r="I56" s="202">
        <v>1</v>
      </c>
      <c r="J56" s="195">
        <f>I56/C56*100</f>
        <v>3.0303030303030303</v>
      </c>
    </row>
    <row r="57" spans="1:10" ht="18" customHeight="1" x14ac:dyDescent="0.25">
      <c r="A57" s="130"/>
      <c r="B57" s="42" t="s">
        <v>54</v>
      </c>
      <c r="C57" s="196"/>
      <c r="D57" s="196"/>
      <c r="E57" s="196"/>
      <c r="F57" s="197"/>
      <c r="G57" s="196"/>
      <c r="H57" s="197"/>
      <c r="I57" s="196"/>
      <c r="J57" s="197"/>
    </row>
    <row r="58" spans="1:10" ht="18" customHeight="1" x14ac:dyDescent="0.25">
      <c r="A58" s="130"/>
      <c r="B58" s="20" t="s">
        <v>55</v>
      </c>
      <c r="C58" s="198"/>
      <c r="D58" s="198"/>
      <c r="E58" s="198"/>
      <c r="F58" s="199"/>
      <c r="G58" s="198"/>
      <c r="H58" s="199"/>
      <c r="I58" s="198"/>
      <c r="J58" s="199"/>
    </row>
    <row r="59" spans="1:10" ht="18" customHeight="1" x14ac:dyDescent="0.25">
      <c r="A59" s="131"/>
      <c r="B59" s="43" t="s">
        <v>133</v>
      </c>
      <c r="C59" s="200"/>
      <c r="D59" s="200"/>
      <c r="E59" s="200"/>
      <c r="F59" s="201"/>
      <c r="G59" s="200"/>
      <c r="H59" s="201"/>
      <c r="I59" s="200"/>
      <c r="J59" s="201"/>
    </row>
    <row r="60" spans="1:10" ht="18" customHeight="1" x14ac:dyDescent="0.25">
      <c r="A60" s="129" t="s">
        <v>169</v>
      </c>
      <c r="B60" s="19" t="s">
        <v>53</v>
      </c>
      <c r="C60" s="92">
        <v>36</v>
      </c>
      <c r="D60" s="93">
        <v>17</v>
      </c>
      <c r="E60" s="202">
        <v>13</v>
      </c>
      <c r="F60" s="195">
        <f>E60/C60*100</f>
        <v>36.111111111111107</v>
      </c>
      <c r="G60" s="202">
        <v>21</v>
      </c>
      <c r="H60" s="195">
        <f>G60/C60*100</f>
        <v>58.333333333333336</v>
      </c>
      <c r="I60" s="202">
        <v>2</v>
      </c>
      <c r="J60" s="195">
        <f>I60/C60*100</f>
        <v>5.5555555555555554</v>
      </c>
    </row>
    <row r="61" spans="1:10" ht="18" customHeight="1" x14ac:dyDescent="0.25">
      <c r="A61" s="130"/>
      <c r="B61" s="42" t="s">
        <v>54</v>
      </c>
      <c r="C61" s="196"/>
      <c r="D61" s="196"/>
      <c r="E61" s="196"/>
      <c r="F61" s="197"/>
      <c r="G61" s="196"/>
      <c r="H61" s="197"/>
      <c r="I61" s="196"/>
      <c r="J61" s="197"/>
    </row>
    <row r="62" spans="1:10" ht="18" customHeight="1" x14ac:dyDescent="0.25">
      <c r="A62" s="130"/>
      <c r="B62" s="20" t="s">
        <v>55</v>
      </c>
      <c r="C62" s="198"/>
      <c r="D62" s="198"/>
      <c r="E62" s="198"/>
      <c r="F62" s="199"/>
      <c r="G62" s="198"/>
      <c r="H62" s="199"/>
      <c r="I62" s="198"/>
      <c r="J62" s="199"/>
    </row>
    <row r="63" spans="1:10" ht="18" customHeight="1" x14ac:dyDescent="0.25">
      <c r="A63" s="131"/>
      <c r="B63" s="43" t="s">
        <v>133</v>
      </c>
      <c r="C63" s="200"/>
      <c r="D63" s="200"/>
      <c r="E63" s="200"/>
      <c r="F63" s="201"/>
      <c r="G63" s="200"/>
      <c r="H63" s="201"/>
      <c r="I63" s="200"/>
      <c r="J63" s="201"/>
    </row>
    <row r="64" spans="1:10" ht="18" customHeight="1" x14ac:dyDescent="0.25">
      <c r="A64" s="129" t="s">
        <v>170</v>
      </c>
      <c r="B64" s="19" t="s">
        <v>53</v>
      </c>
      <c r="C64" s="92">
        <v>36</v>
      </c>
      <c r="D64" s="93">
        <v>18</v>
      </c>
      <c r="E64" s="202">
        <v>13</v>
      </c>
      <c r="F64" s="195">
        <f>E64/C64*100</f>
        <v>36.111111111111107</v>
      </c>
      <c r="G64" s="202">
        <v>21</v>
      </c>
      <c r="H64" s="195">
        <f>G64/C64*100</f>
        <v>58.333333333333336</v>
      </c>
      <c r="I64" s="202">
        <v>2</v>
      </c>
      <c r="J64" s="195">
        <f>I64/C64*100</f>
        <v>5.5555555555555554</v>
      </c>
    </row>
    <row r="65" spans="1:10" ht="18" customHeight="1" x14ac:dyDescent="0.25">
      <c r="A65" s="137"/>
      <c r="B65" s="42" t="s">
        <v>54</v>
      </c>
      <c r="C65" s="196"/>
      <c r="D65" s="196"/>
      <c r="E65" s="196"/>
      <c r="F65" s="197"/>
      <c r="G65" s="196"/>
      <c r="H65" s="197"/>
      <c r="I65" s="196"/>
      <c r="J65" s="197"/>
    </row>
    <row r="66" spans="1:10" ht="18" customHeight="1" x14ac:dyDescent="0.25">
      <c r="A66" s="130"/>
      <c r="B66" s="20" t="s">
        <v>55</v>
      </c>
      <c r="C66" s="198"/>
      <c r="D66" s="198"/>
      <c r="E66" s="198"/>
      <c r="F66" s="199"/>
      <c r="G66" s="198"/>
      <c r="H66" s="199"/>
      <c r="I66" s="198"/>
      <c r="J66" s="199"/>
    </row>
    <row r="67" spans="1:10" ht="18" customHeight="1" x14ac:dyDescent="0.25">
      <c r="A67" s="131"/>
      <c r="B67" s="43" t="s">
        <v>133</v>
      </c>
      <c r="C67" s="200"/>
      <c r="D67" s="200"/>
      <c r="E67" s="200"/>
      <c r="F67" s="201"/>
      <c r="G67" s="200"/>
      <c r="H67" s="201"/>
      <c r="I67" s="200"/>
      <c r="J67" s="201"/>
    </row>
    <row r="68" spans="1:10" ht="18" customHeight="1" x14ac:dyDescent="0.25">
      <c r="A68" s="129" t="s">
        <v>81</v>
      </c>
      <c r="B68" s="19" t="s">
        <v>53</v>
      </c>
      <c r="C68" s="202">
        <f>C48+C52+C56+C60+C64</f>
        <v>174</v>
      </c>
      <c r="D68" s="202">
        <f t="shared" ref="D68" si="0">D48+D52+D56+D60+D64</f>
        <v>84</v>
      </c>
      <c r="E68" s="202">
        <f>E48+E52+E56+E60+E64</f>
        <v>57</v>
      </c>
      <c r="F68" s="195">
        <f>E68/C68*100</f>
        <v>32.758620689655174</v>
      </c>
      <c r="G68" s="202">
        <f>G48+G52+G56+G60+G64</f>
        <v>107</v>
      </c>
      <c r="H68" s="195">
        <f>G68/C68*100</f>
        <v>61.494252873563212</v>
      </c>
      <c r="I68" s="202">
        <f>I48+I52+I56+I60+I64</f>
        <v>10</v>
      </c>
      <c r="J68" s="195">
        <f>I68/C68*100</f>
        <v>5.7471264367816088</v>
      </c>
    </row>
    <row r="69" spans="1:10" ht="18" customHeight="1" x14ac:dyDescent="0.25">
      <c r="A69" s="130"/>
      <c r="B69" s="42" t="s">
        <v>54</v>
      </c>
      <c r="C69" s="196"/>
      <c r="D69" s="196"/>
      <c r="E69" s="196"/>
      <c r="F69" s="197"/>
      <c r="G69" s="196"/>
      <c r="H69" s="197"/>
      <c r="I69" s="196"/>
      <c r="J69" s="197"/>
    </row>
    <row r="70" spans="1:10" ht="18" customHeight="1" x14ac:dyDescent="0.25">
      <c r="A70" s="130"/>
      <c r="B70" s="20" t="s">
        <v>55</v>
      </c>
      <c r="C70" s="196"/>
      <c r="D70" s="196"/>
      <c r="E70" s="196"/>
      <c r="F70" s="197"/>
      <c r="G70" s="196"/>
      <c r="H70" s="197"/>
      <c r="I70" s="196"/>
      <c r="J70" s="197"/>
    </row>
    <row r="71" spans="1:10" ht="18" customHeight="1" x14ac:dyDescent="0.25">
      <c r="A71" s="131"/>
      <c r="B71" s="43" t="s">
        <v>133</v>
      </c>
      <c r="C71" s="200"/>
      <c r="D71" s="200"/>
      <c r="E71" s="200"/>
      <c r="F71" s="201"/>
      <c r="G71" s="200"/>
      <c r="H71" s="201"/>
      <c r="I71" s="200"/>
      <c r="J71" s="201"/>
    </row>
    <row r="72" spans="1:10" ht="18" customHeight="1" x14ac:dyDescent="0.25">
      <c r="A72" s="129" t="s">
        <v>56</v>
      </c>
      <c r="B72" s="19" t="s">
        <v>53</v>
      </c>
      <c r="C72" s="92">
        <v>37</v>
      </c>
      <c r="D72" s="93">
        <v>17</v>
      </c>
      <c r="E72" s="202">
        <v>13</v>
      </c>
      <c r="F72" s="195">
        <f>E72/C72*100</f>
        <v>35.135135135135137</v>
      </c>
      <c r="G72" s="202">
        <v>24</v>
      </c>
      <c r="H72" s="195">
        <f>G72/C72*100</f>
        <v>64.86486486486487</v>
      </c>
      <c r="I72" s="202">
        <v>0</v>
      </c>
      <c r="J72" s="195">
        <f>I72/C72*100</f>
        <v>0</v>
      </c>
    </row>
    <row r="73" spans="1:10" ht="18" customHeight="1" x14ac:dyDescent="0.25">
      <c r="A73" s="130"/>
      <c r="B73" s="42" t="s">
        <v>54</v>
      </c>
      <c r="C73" s="196"/>
      <c r="D73" s="196"/>
      <c r="E73" s="196"/>
      <c r="F73" s="197"/>
      <c r="G73" s="196"/>
      <c r="H73" s="197"/>
      <c r="I73" s="196"/>
      <c r="J73" s="197"/>
    </row>
    <row r="74" spans="1:10" ht="18" customHeight="1" x14ac:dyDescent="0.25">
      <c r="A74" s="130"/>
      <c r="B74" s="20" t="s">
        <v>55</v>
      </c>
      <c r="C74" s="198"/>
      <c r="D74" s="198"/>
      <c r="E74" s="198"/>
      <c r="F74" s="199"/>
      <c r="G74" s="198"/>
      <c r="H74" s="199"/>
      <c r="I74" s="198"/>
      <c r="J74" s="199"/>
    </row>
    <row r="75" spans="1:10" ht="18" customHeight="1" x14ac:dyDescent="0.25">
      <c r="A75" s="131"/>
      <c r="B75" s="43" t="s">
        <v>133</v>
      </c>
      <c r="C75" s="200"/>
      <c r="D75" s="200"/>
      <c r="E75" s="200"/>
      <c r="F75" s="201"/>
      <c r="G75" s="200"/>
      <c r="H75" s="201"/>
      <c r="I75" s="200"/>
      <c r="J75" s="201"/>
    </row>
    <row r="76" spans="1:10" ht="18" customHeight="1" x14ac:dyDescent="0.25">
      <c r="A76" s="129" t="s">
        <v>57</v>
      </c>
      <c r="B76" s="19" t="s">
        <v>53</v>
      </c>
      <c r="C76" s="92">
        <v>37</v>
      </c>
      <c r="D76" s="93">
        <v>18</v>
      </c>
      <c r="E76" s="202">
        <v>13</v>
      </c>
      <c r="F76" s="195">
        <f>E76/C76*100</f>
        <v>35.135135135135137</v>
      </c>
      <c r="G76" s="202">
        <v>22</v>
      </c>
      <c r="H76" s="195">
        <f>G76/C76*100</f>
        <v>59.45945945945946</v>
      </c>
      <c r="I76" s="202">
        <v>2</v>
      </c>
      <c r="J76" s="195">
        <f>I76/C76*100</f>
        <v>5.4054054054054053</v>
      </c>
    </row>
    <row r="77" spans="1:10" ht="18" customHeight="1" x14ac:dyDescent="0.25">
      <c r="A77" s="130"/>
      <c r="B77" s="42" t="s">
        <v>54</v>
      </c>
      <c r="C77" s="196"/>
      <c r="D77" s="196"/>
      <c r="E77" s="196"/>
      <c r="F77" s="197"/>
      <c r="G77" s="196"/>
      <c r="H77" s="197"/>
      <c r="I77" s="196"/>
      <c r="J77" s="197"/>
    </row>
    <row r="78" spans="1:10" ht="18" customHeight="1" x14ac:dyDescent="0.25">
      <c r="A78" s="130"/>
      <c r="B78" s="20" t="s">
        <v>55</v>
      </c>
      <c r="C78" s="198"/>
      <c r="D78" s="198"/>
      <c r="E78" s="198"/>
      <c r="F78" s="199"/>
      <c r="G78" s="198"/>
      <c r="H78" s="199"/>
      <c r="I78" s="198"/>
      <c r="J78" s="199"/>
    </row>
    <row r="79" spans="1:10" ht="18" customHeight="1" x14ac:dyDescent="0.25">
      <c r="A79" s="131"/>
      <c r="B79" s="43" t="s">
        <v>133</v>
      </c>
      <c r="C79" s="200"/>
      <c r="D79" s="200"/>
      <c r="E79" s="200"/>
      <c r="F79" s="201"/>
      <c r="G79" s="200"/>
      <c r="H79" s="201"/>
      <c r="I79" s="200"/>
      <c r="J79" s="201"/>
    </row>
    <row r="80" spans="1:10" ht="18" customHeight="1" x14ac:dyDescent="0.25">
      <c r="A80" s="129" t="s">
        <v>58</v>
      </c>
      <c r="B80" s="19" t="s">
        <v>53</v>
      </c>
      <c r="C80" s="92">
        <v>36</v>
      </c>
      <c r="D80" s="93">
        <v>18</v>
      </c>
      <c r="E80" s="202">
        <v>3</v>
      </c>
      <c r="F80" s="195">
        <f>E80/C80*100</f>
        <v>8.3333333333333321</v>
      </c>
      <c r="G80" s="202">
        <v>31</v>
      </c>
      <c r="H80" s="195">
        <f>G80/C80*100</f>
        <v>86.111111111111114</v>
      </c>
      <c r="I80" s="202">
        <v>2</v>
      </c>
      <c r="J80" s="195">
        <f>I80/C80*100</f>
        <v>5.5555555555555554</v>
      </c>
    </row>
    <row r="81" spans="1:10" ht="18" customHeight="1" x14ac:dyDescent="0.25">
      <c r="A81" s="130"/>
      <c r="B81" s="42" t="s">
        <v>54</v>
      </c>
      <c r="C81" s="196"/>
      <c r="D81" s="196"/>
      <c r="E81" s="196"/>
      <c r="F81" s="197"/>
      <c r="G81" s="196"/>
      <c r="H81" s="197"/>
      <c r="I81" s="196"/>
      <c r="J81" s="197"/>
    </row>
    <row r="82" spans="1:10" ht="18" customHeight="1" x14ac:dyDescent="0.25">
      <c r="A82" s="130"/>
      <c r="B82" s="20" t="s">
        <v>55</v>
      </c>
      <c r="C82" s="198"/>
      <c r="D82" s="198"/>
      <c r="E82" s="198"/>
      <c r="F82" s="199"/>
      <c r="G82" s="198"/>
      <c r="H82" s="199"/>
      <c r="I82" s="198"/>
      <c r="J82" s="199"/>
    </row>
    <row r="83" spans="1:10" ht="18" customHeight="1" x14ac:dyDescent="0.25">
      <c r="A83" s="131"/>
      <c r="B83" s="43" t="s">
        <v>133</v>
      </c>
      <c r="C83" s="200"/>
      <c r="D83" s="200"/>
      <c r="E83" s="200"/>
      <c r="F83" s="201"/>
      <c r="G83" s="200"/>
      <c r="H83" s="201"/>
      <c r="I83" s="200"/>
      <c r="J83" s="201"/>
    </row>
    <row r="84" spans="1:10" ht="18" customHeight="1" x14ac:dyDescent="0.25">
      <c r="A84" s="129" t="s">
        <v>82</v>
      </c>
      <c r="B84" s="19" t="s">
        <v>53</v>
      </c>
      <c r="C84" s="202">
        <f>C72+C76+C80</f>
        <v>110</v>
      </c>
      <c r="D84" s="202">
        <f>D72+D76+D80</f>
        <v>53</v>
      </c>
      <c r="E84" s="202">
        <f>E72+E76+E80</f>
        <v>29</v>
      </c>
      <c r="F84" s="195">
        <f>E84/C84*100</f>
        <v>26.36363636363636</v>
      </c>
      <c r="G84" s="202">
        <f>G72+G76+G80</f>
        <v>77</v>
      </c>
      <c r="H84" s="195">
        <f>G84/C84*100</f>
        <v>70</v>
      </c>
      <c r="I84" s="202">
        <f>I72+I76+I80</f>
        <v>4</v>
      </c>
      <c r="J84" s="195">
        <f>I84/C84*100</f>
        <v>3.6363636363636362</v>
      </c>
    </row>
    <row r="85" spans="1:10" ht="18" customHeight="1" x14ac:dyDescent="0.25">
      <c r="A85" s="130"/>
      <c r="B85" s="42" t="s">
        <v>54</v>
      </c>
      <c r="C85" s="196"/>
      <c r="D85" s="196"/>
      <c r="E85" s="196"/>
      <c r="F85" s="197"/>
      <c r="G85" s="196"/>
      <c r="H85" s="197"/>
      <c r="I85" s="196"/>
      <c r="J85" s="197"/>
    </row>
    <row r="86" spans="1:10" ht="18" customHeight="1" x14ac:dyDescent="0.25">
      <c r="A86" s="130"/>
      <c r="B86" s="20" t="s">
        <v>55</v>
      </c>
      <c r="C86" s="196"/>
      <c r="D86" s="196"/>
      <c r="E86" s="196"/>
      <c r="F86" s="197"/>
      <c r="G86" s="196"/>
      <c r="H86" s="197"/>
      <c r="I86" s="196"/>
      <c r="J86" s="197"/>
    </row>
    <row r="87" spans="1:10" ht="18" customHeight="1" x14ac:dyDescent="0.25">
      <c r="A87" s="131"/>
      <c r="B87" s="43" t="s">
        <v>133</v>
      </c>
      <c r="C87" s="200"/>
      <c r="D87" s="200"/>
      <c r="E87" s="200"/>
      <c r="F87" s="201"/>
      <c r="G87" s="200"/>
      <c r="H87" s="201"/>
      <c r="I87" s="200"/>
      <c r="J87" s="201"/>
    </row>
    <row r="88" spans="1:10" ht="18" customHeight="1" x14ac:dyDescent="0.25">
      <c r="A88" s="129" t="s">
        <v>59</v>
      </c>
      <c r="B88" s="19" t="s">
        <v>53</v>
      </c>
      <c r="C88" s="92">
        <v>38</v>
      </c>
      <c r="D88" s="93">
        <v>17</v>
      </c>
      <c r="E88" s="202">
        <v>5</v>
      </c>
      <c r="F88" s="195">
        <f>E88/C88*100</f>
        <v>13.157894736842104</v>
      </c>
      <c r="G88" s="202">
        <v>33</v>
      </c>
      <c r="H88" s="195">
        <f>G88/C88*100</f>
        <v>86.842105263157904</v>
      </c>
      <c r="I88" s="202">
        <v>0</v>
      </c>
      <c r="J88" s="195">
        <f>I88/C88*100</f>
        <v>0</v>
      </c>
    </row>
    <row r="89" spans="1:10" ht="18" customHeight="1" x14ac:dyDescent="0.25">
      <c r="A89" s="130"/>
      <c r="B89" s="42" t="s">
        <v>54</v>
      </c>
      <c r="C89" s="196"/>
      <c r="D89" s="196"/>
      <c r="E89" s="196"/>
      <c r="F89" s="197"/>
      <c r="G89" s="196"/>
      <c r="H89" s="197"/>
      <c r="I89" s="196"/>
      <c r="J89" s="197"/>
    </row>
    <row r="90" spans="1:10" ht="18" customHeight="1" x14ac:dyDescent="0.25">
      <c r="A90" s="130"/>
      <c r="B90" s="20" t="s">
        <v>55</v>
      </c>
      <c r="C90" s="198"/>
      <c r="D90" s="198"/>
      <c r="E90" s="198"/>
      <c r="F90" s="199"/>
      <c r="G90" s="198"/>
      <c r="H90" s="199"/>
      <c r="I90" s="198"/>
      <c r="J90" s="199"/>
    </row>
    <row r="91" spans="1:10" ht="18" customHeight="1" x14ac:dyDescent="0.25">
      <c r="A91" s="131"/>
      <c r="B91" s="43" t="s">
        <v>133</v>
      </c>
      <c r="C91" s="200"/>
      <c r="D91" s="200"/>
      <c r="E91" s="200"/>
      <c r="F91" s="201"/>
      <c r="G91" s="200"/>
      <c r="H91" s="201"/>
      <c r="I91" s="200"/>
      <c r="J91" s="201"/>
    </row>
    <row r="92" spans="1:10" ht="18" customHeight="1" x14ac:dyDescent="0.25">
      <c r="A92" s="129" t="s">
        <v>60</v>
      </c>
      <c r="B92" s="19" t="s">
        <v>53</v>
      </c>
      <c r="C92" s="92">
        <v>38</v>
      </c>
      <c r="D92" s="93">
        <v>17</v>
      </c>
      <c r="E92" s="202">
        <v>7</v>
      </c>
      <c r="F92" s="195">
        <f>E92/C92*100</f>
        <v>18.421052631578945</v>
      </c>
      <c r="G92" s="202">
        <v>27</v>
      </c>
      <c r="H92" s="195">
        <f>G92/C92*100</f>
        <v>71.05263157894737</v>
      </c>
      <c r="I92" s="202">
        <v>4</v>
      </c>
      <c r="J92" s="195">
        <f>I92/C92*100</f>
        <v>10.526315789473683</v>
      </c>
    </row>
    <row r="93" spans="1:10" ht="18" customHeight="1" x14ac:dyDescent="0.25">
      <c r="A93" s="130"/>
      <c r="B93" s="42" t="s">
        <v>54</v>
      </c>
      <c r="C93" s="196"/>
      <c r="D93" s="196"/>
      <c r="E93" s="196"/>
      <c r="F93" s="197"/>
      <c r="G93" s="196"/>
      <c r="H93" s="197"/>
      <c r="I93" s="196"/>
      <c r="J93" s="197"/>
    </row>
    <row r="94" spans="1:10" ht="18" customHeight="1" x14ac:dyDescent="0.25">
      <c r="A94" s="130"/>
      <c r="B94" s="20" t="s">
        <v>55</v>
      </c>
      <c r="C94" s="198"/>
      <c r="D94" s="198"/>
      <c r="E94" s="198"/>
      <c r="F94" s="199"/>
      <c r="G94" s="198"/>
      <c r="H94" s="199"/>
      <c r="I94" s="198"/>
      <c r="J94" s="199"/>
    </row>
    <row r="95" spans="1:10" ht="18" customHeight="1" x14ac:dyDescent="0.25">
      <c r="A95" s="131"/>
      <c r="B95" s="43" t="s">
        <v>133</v>
      </c>
      <c r="C95" s="200"/>
      <c r="D95" s="200"/>
      <c r="E95" s="200"/>
      <c r="F95" s="201"/>
      <c r="G95" s="200"/>
      <c r="H95" s="201"/>
      <c r="I95" s="200"/>
      <c r="J95" s="201"/>
    </row>
    <row r="96" spans="1:10" ht="18" customHeight="1" x14ac:dyDescent="0.25">
      <c r="A96" s="129" t="s">
        <v>61</v>
      </c>
      <c r="B96" s="19" t="s">
        <v>53</v>
      </c>
      <c r="C96" s="92">
        <v>35</v>
      </c>
      <c r="D96" s="93">
        <v>13</v>
      </c>
      <c r="E96" s="202">
        <v>9</v>
      </c>
      <c r="F96" s="195">
        <f>E96/C96*100</f>
        <v>25.714285714285712</v>
      </c>
      <c r="G96" s="202">
        <v>25</v>
      </c>
      <c r="H96" s="195">
        <f>G96/C96*100</f>
        <v>71.428571428571431</v>
      </c>
      <c r="I96" s="202">
        <v>1</v>
      </c>
      <c r="J96" s="195">
        <f>I96/C96*100</f>
        <v>2.8571428571428572</v>
      </c>
    </row>
    <row r="97" spans="1:10" ht="18" customHeight="1" x14ac:dyDescent="0.25">
      <c r="A97" s="137"/>
      <c r="B97" s="42" t="s">
        <v>54</v>
      </c>
      <c r="C97" s="196"/>
      <c r="D97" s="196"/>
      <c r="E97" s="196"/>
      <c r="F97" s="197"/>
      <c r="G97" s="196"/>
      <c r="H97" s="197"/>
      <c r="I97" s="196"/>
      <c r="J97" s="197"/>
    </row>
    <row r="98" spans="1:10" ht="18" customHeight="1" x14ac:dyDescent="0.25">
      <c r="A98" s="130"/>
      <c r="B98" s="20" t="s">
        <v>55</v>
      </c>
      <c r="C98" s="198"/>
      <c r="D98" s="198"/>
      <c r="E98" s="198"/>
      <c r="F98" s="199"/>
      <c r="G98" s="198"/>
      <c r="H98" s="199"/>
      <c r="I98" s="198"/>
      <c r="J98" s="199"/>
    </row>
    <row r="99" spans="1:10" ht="18" customHeight="1" x14ac:dyDescent="0.25">
      <c r="A99" s="131"/>
      <c r="B99" s="43" t="s">
        <v>133</v>
      </c>
      <c r="C99" s="200"/>
      <c r="D99" s="200"/>
      <c r="E99" s="200"/>
      <c r="F99" s="201"/>
      <c r="G99" s="200"/>
      <c r="H99" s="201"/>
      <c r="I99" s="200"/>
      <c r="J99" s="201"/>
    </row>
    <row r="100" spans="1:10" ht="18" customHeight="1" x14ac:dyDescent="0.25">
      <c r="A100" s="129" t="s">
        <v>85</v>
      </c>
      <c r="B100" s="19" t="s">
        <v>53</v>
      </c>
      <c r="C100" s="202">
        <f>C88+C92+C96</f>
        <v>111</v>
      </c>
      <c r="D100" s="202">
        <f t="shared" ref="D100:I100" si="1">D88+D92+D96</f>
        <v>47</v>
      </c>
      <c r="E100" s="202">
        <f>E88+E92+E96</f>
        <v>21</v>
      </c>
      <c r="F100" s="195">
        <f>E100/C100*100</f>
        <v>18.918918918918919</v>
      </c>
      <c r="G100" s="202">
        <f>G88+G92+G96</f>
        <v>85</v>
      </c>
      <c r="H100" s="195">
        <f t="shared" ref="H100" si="2">G100/C100*100</f>
        <v>76.576576576576571</v>
      </c>
      <c r="I100" s="202">
        <f>I88+I92+I96</f>
        <v>5</v>
      </c>
      <c r="J100" s="195">
        <f>I100/C100*100</f>
        <v>4.5045045045045047</v>
      </c>
    </row>
    <row r="101" spans="1:10" ht="18" customHeight="1" x14ac:dyDescent="0.25">
      <c r="A101" s="130"/>
      <c r="B101" s="42" t="s">
        <v>54</v>
      </c>
      <c r="C101" s="196"/>
      <c r="D101" s="196"/>
      <c r="E101" s="196"/>
      <c r="F101" s="197"/>
      <c r="G101" s="196"/>
      <c r="H101" s="195"/>
      <c r="I101" s="196"/>
      <c r="J101" s="197"/>
    </row>
    <row r="102" spans="1:10" ht="18" customHeight="1" x14ac:dyDescent="0.25">
      <c r="A102" s="130"/>
      <c r="B102" s="20" t="s">
        <v>55</v>
      </c>
      <c r="C102" s="198"/>
      <c r="D102" s="198"/>
      <c r="E102" s="198"/>
      <c r="F102" s="199"/>
      <c r="G102" s="198"/>
      <c r="H102" s="199"/>
      <c r="I102" s="198"/>
      <c r="J102" s="199"/>
    </row>
    <row r="103" spans="1:10" ht="18" customHeight="1" x14ac:dyDescent="0.25">
      <c r="A103" s="131"/>
      <c r="B103" s="43" t="s">
        <v>133</v>
      </c>
      <c r="C103" s="200"/>
      <c r="D103" s="200"/>
      <c r="E103" s="200"/>
      <c r="F103" s="201"/>
      <c r="G103" s="200"/>
      <c r="H103" s="201"/>
      <c r="I103" s="200"/>
      <c r="J103" s="201"/>
    </row>
    <row r="104" spans="1:10" ht="18" customHeight="1" x14ac:dyDescent="0.25">
      <c r="A104" s="129" t="s">
        <v>83</v>
      </c>
      <c r="B104" s="44" t="s">
        <v>53</v>
      </c>
      <c r="C104" s="202">
        <f>C24+C44+C68+C84+C100</f>
        <v>627</v>
      </c>
      <c r="D104" s="202">
        <f>D24+D44+D68+D84+D100</f>
        <v>296</v>
      </c>
      <c r="E104" s="202">
        <f>E24+E44+E68+E84+E100</f>
        <v>211</v>
      </c>
      <c r="F104" s="195">
        <f>E104/C104*100</f>
        <v>33.652312599681025</v>
      </c>
      <c r="G104" s="202">
        <f>G24+G44+G68+G84+G100</f>
        <v>383</v>
      </c>
      <c r="H104" s="195">
        <f>G104/C104*100</f>
        <v>61.08452950558214</v>
      </c>
      <c r="I104" s="202">
        <f>I24+I44+I68+I84+I100</f>
        <v>33</v>
      </c>
      <c r="J104" s="195">
        <f>I104/C104*100</f>
        <v>5.2631578947368416</v>
      </c>
    </row>
    <row r="105" spans="1:10" ht="18" customHeight="1" x14ac:dyDescent="0.25">
      <c r="A105" s="130"/>
      <c r="B105" s="45" t="s">
        <v>54</v>
      </c>
      <c r="C105" s="196"/>
      <c r="D105" s="196"/>
      <c r="E105" s="196"/>
      <c r="F105" s="197"/>
      <c r="G105" s="196"/>
      <c r="H105" s="197"/>
      <c r="I105" s="196"/>
      <c r="J105" s="197"/>
    </row>
    <row r="106" spans="1:10" ht="18" customHeight="1" x14ac:dyDescent="0.25">
      <c r="A106" s="130"/>
      <c r="B106" s="46" t="s">
        <v>55</v>
      </c>
      <c r="C106" s="198"/>
      <c r="D106" s="198"/>
      <c r="E106" s="198"/>
      <c r="F106" s="199"/>
      <c r="G106" s="198"/>
      <c r="H106" s="199"/>
      <c r="I106" s="198"/>
      <c r="J106" s="199"/>
    </row>
    <row r="107" spans="1:10" ht="18" customHeight="1" x14ac:dyDescent="0.25">
      <c r="A107" s="131"/>
      <c r="B107" s="47" t="s">
        <v>133</v>
      </c>
      <c r="C107" s="200"/>
      <c r="D107" s="200"/>
      <c r="E107" s="200"/>
      <c r="F107" s="201"/>
      <c r="G107" s="200"/>
      <c r="H107" s="201"/>
      <c r="I107" s="200"/>
      <c r="J107" s="201"/>
    </row>
    <row r="108" spans="1:10" ht="15" customHeight="1" x14ac:dyDescent="0.25"/>
    <row r="109" spans="1:10" ht="15" customHeight="1" x14ac:dyDescent="0.25"/>
    <row r="110" spans="1:10" ht="15" customHeight="1" x14ac:dyDescent="0.25"/>
    <row r="111" spans="1:10" ht="15" customHeight="1" x14ac:dyDescent="0.25"/>
    <row r="112" spans="1:10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20.25" customHeight="1" x14ac:dyDescent="0.25"/>
    <row r="138" ht="20.25" customHeight="1" x14ac:dyDescent="0.25"/>
    <row r="139" ht="20.25" customHeight="1" x14ac:dyDescent="0.25"/>
    <row r="140" ht="20.25" customHeight="1" x14ac:dyDescent="0.25"/>
    <row r="141" ht="20.25" customHeight="1" x14ac:dyDescent="0.25"/>
    <row r="142" ht="20.25" customHeight="1" x14ac:dyDescent="0.25"/>
    <row r="143" ht="20.25" customHeight="1" x14ac:dyDescent="0.25"/>
    <row r="144" ht="20.25" customHeight="1" x14ac:dyDescent="0.25"/>
    <row r="145" ht="20.25" customHeight="1" x14ac:dyDescent="0.25"/>
    <row r="146" ht="20.25" customHeight="1" x14ac:dyDescent="0.25"/>
    <row r="147" ht="20.25" customHeight="1" x14ac:dyDescent="0.25"/>
    <row r="148" ht="20.25" customHeight="1" x14ac:dyDescent="0.25"/>
    <row r="149" ht="20.25" customHeight="1" x14ac:dyDescent="0.25"/>
    <row r="150" ht="20.25" customHeight="1" x14ac:dyDescent="0.25"/>
    <row r="151" ht="20.25" customHeight="1" x14ac:dyDescent="0.25"/>
    <row r="152" ht="20.25" customHeight="1" x14ac:dyDescent="0.25"/>
    <row r="153" ht="20.25" customHeight="1" x14ac:dyDescent="0.25"/>
    <row r="154" ht="20.25" customHeight="1" x14ac:dyDescent="0.25"/>
    <row r="155" ht="20.25" customHeight="1" x14ac:dyDescent="0.25"/>
    <row r="156" ht="20.25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5" customHeight="1" x14ac:dyDescent="0.25"/>
    <row r="168" ht="12.75" customHeight="1" x14ac:dyDescent="0.25"/>
    <row r="169" ht="14.2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20.25" customHeight="1" x14ac:dyDescent="0.25"/>
    <row r="203" ht="20.25" customHeight="1" x14ac:dyDescent="0.25"/>
    <row r="204" ht="20.25" customHeight="1" x14ac:dyDescent="0.25"/>
    <row r="205" ht="20.25" customHeight="1" x14ac:dyDescent="0.25"/>
    <row r="206" ht="20.25" customHeight="1" x14ac:dyDescent="0.25"/>
    <row r="207" ht="20.25" customHeight="1" x14ac:dyDescent="0.25"/>
    <row r="208" ht="20.25" customHeight="1" x14ac:dyDescent="0.25"/>
    <row r="209" ht="20.25" customHeight="1" x14ac:dyDescent="0.25"/>
    <row r="210" ht="20.25" customHeight="1" x14ac:dyDescent="0.25"/>
    <row r="211" ht="20.25" customHeight="1" x14ac:dyDescent="0.25"/>
    <row r="212" ht="20.25" customHeight="1" x14ac:dyDescent="0.25"/>
    <row r="213" ht="20.25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20.25" customHeight="1" x14ac:dyDescent="0.25"/>
    <row r="223" ht="20.25" customHeight="1" x14ac:dyDescent="0.25"/>
    <row r="224" ht="20.25" customHeight="1" x14ac:dyDescent="0.25"/>
    <row r="225" ht="20.25" customHeight="1" x14ac:dyDescent="0.25"/>
    <row r="226" ht="20.25" customHeight="1" x14ac:dyDescent="0.25"/>
    <row r="227" ht="20.25" customHeight="1" x14ac:dyDescent="0.25"/>
    <row r="228" ht="20.25" customHeight="1" x14ac:dyDescent="0.25"/>
    <row r="229" ht="20.25" customHeight="1" x14ac:dyDescent="0.25"/>
  </sheetData>
  <mergeCells count="35">
    <mergeCell ref="A104:A107"/>
    <mergeCell ref="A80:A83"/>
    <mergeCell ref="A84:A87"/>
    <mergeCell ref="A88:A91"/>
    <mergeCell ref="A92:A95"/>
    <mergeCell ref="A96:A99"/>
    <mergeCell ref="A100:A103"/>
    <mergeCell ref="A56:A59"/>
    <mergeCell ref="A60:A63"/>
    <mergeCell ref="A64:A67"/>
    <mergeCell ref="A68:A71"/>
    <mergeCell ref="A72:A75"/>
    <mergeCell ref="A76:A79"/>
    <mergeCell ref="A32:A35"/>
    <mergeCell ref="A36:A39"/>
    <mergeCell ref="A40:A43"/>
    <mergeCell ref="A44:A47"/>
    <mergeCell ref="A48:A51"/>
    <mergeCell ref="A52:A55"/>
    <mergeCell ref="A8:A11"/>
    <mergeCell ref="A12:A15"/>
    <mergeCell ref="A16:A19"/>
    <mergeCell ref="A20:A23"/>
    <mergeCell ref="A24:A27"/>
    <mergeCell ref="A28:A31"/>
    <mergeCell ref="A1:D1"/>
    <mergeCell ref="A3:J3"/>
    <mergeCell ref="A4:J4"/>
    <mergeCell ref="A6:A7"/>
    <mergeCell ref="B6:B7"/>
    <mergeCell ref="C6:C7"/>
    <mergeCell ref="D6:D7"/>
    <mergeCell ref="E6:F6"/>
    <mergeCell ref="G6:H6"/>
    <mergeCell ref="I6:J6"/>
  </mergeCells>
  <pageMargins left="0.31496062992125984" right="0.31496062992125984" top="0.31496062992125984" bottom="0.31496062992125984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9"/>
  <sheetViews>
    <sheetView zoomScale="55" zoomScaleNormal="55" workbookViewId="0">
      <selection activeCell="F33" sqref="F33"/>
    </sheetView>
  </sheetViews>
  <sheetFormatPr defaultRowHeight="15.75" x14ac:dyDescent="0.25"/>
  <cols>
    <col min="1" max="1" width="8.5" customWidth="1"/>
    <col min="2" max="2" width="7" customWidth="1"/>
    <col min="3" max="5" width="8.625" customWidth="1"/>
    <col min="6" max="6" width="8.625" style="56" customWidth="1"/>
    <col min="7" max="7" width="8.625" customWidth="1"/>
    <col min="8" max="8" width="8.625" style="56" customWidth="1"/>
    <col min="9" max="9" width="8.625" customWidth="1"/>
    <col min="10" max="10" width="8.625" style="56" customWidth="1"/>
  </cols>
  <sheetData>
    <row r="1" spans="1:18" x14ac:dyDescent="0.25">
      <c r="A1" s="138" t="s">
        <v>134</v>
      </c>
      <c r="B1" s="138"/>
      <c r="C1" s="138"/>
      <c r="D1" s="138"/>
      <c r="G1" s="16"/>
      <c r="H1" s="60"/>
      <c r="I1" s="16"/>
      <c r="J1" s="60"/>
      <c r="K1" s="16"/>
      <c r="L1" s="16"/>
      <c r="M1" s="16"/>
      <c r="N1" s="16"/>
      <c r="O1" s="16"/>
      <c r="P1" s="16"/>
      <c r="Q1" s="16"/>
      <c r="R1" s="16"/>
    </row>
    <row r="2" spans="1:18" ht="7.5" customHeight="1" x14ac:dyDescent="0.25">
      <c r="A2" s="103"/>
      <c r="B2" s="103"/>
      <c r="C2" s="103"/>
      <c r="D2" s="103"/>
      <c r="G2" s="16"/>
      <c r="H2" s="60"/>
      <c r="I2" s="16"/>
      <c r="J2" s="60"/>
      <c r="K2" s="16"/>
      <c r="L2" s="16"/>
      <c r="M2" s="16"/>
      <c r="N2" s="16"/>
      <c r="O2" s="16"/>
      <c r="P2" s="16"/>
      <c r="Q2" s="16"/>
      <c r="R2" s="16"/>
    </row>
    <row r="3" spans="1:18" ht="18.75" x14ac:dyDescent="0.3">
      <c r="A3" s="127" t="s">
        <v>173</v>
      </c>
      <c r="B3" s="127"/>
      <c r="C3" s="127"/>
      <c r="D3" s="127"/>
      <c r="E3" s="127"/>
      <c r="F3" s="127"/>
      <c r="G3" s="127"/>
      <c r="H3" s="127"/>
      <c r="I3" s="127"/>
      <c r="J3" s="127"/>
      <c r="K3" s="18"/>
      <c r="L3" s="18"/>
      <c r="M3" s="18"/>
      <c r="N3" s="18"/>
      <c r="O3" s="18"/>
      <c r="P3" s="18"/>
      <c r="Q3" s="18"/>
      <c r="R3" s="18"/>
    </row>
    <row r="4" spans="1:18" ht="18.75" x14ac:dyDescent="0.3">
      <c r="A4" s="127" t="s">
        <v>118</v>
      </c>
      <c r="B4" s="127"/>
      <c r="C4" s="127"/>
      <c r="D4" s="127"/>
      <c r="E4" s="127"/>
      <c r="F4" s="127"/>
      <c r="G4" s="127"/>
      <c r="H4" s="127"/>
      <c r="I4" s="127"/>
      <c r="J4" s="127"/>
      <c r="K4" s="18"/>
      <c r="L4" s="18"/>
      <c r="M4" s="18"/>
      <c r="N4" s="18"/>
      <c r="O4" s="18"/>
      <c r="P4" s="18"/>
      <c r="Q4" s="18"/>
      <c r="R4" s="18"/>
    </row>
    <row r="5" spans="1:18" ht="9.75" customHeight="1" x14ac:dyDescent="0.25"/>
    <row r="6" spans="1:18" ht="15" customHeight="1" x14ac:dyDescent="0.25">
      <c r="A6" s="129" t="s">
        <v>1</v>
      </c>
      <c r="B6" s="129" t="s">
        <v>17</v>
      </c>
      <c r="C6" s="129" t="s">
        <v>15</v>
      </c>
      <c r="D6" s="129" t="s">
        <v>20</v>
      </c>
      <c r="E6" s="132" t="s">
        <v>62</v>
      </c>
      <c r="F6" s="133"/>
      <c r="G6" s="132" t="s">
        <v>38</v>
      </c>
      <c r="H6" s="133"/>
      <c r="I6" s="132" t="s">
        <v>39</v>
      </c>
      <c r="J6" s="133"/>
    </row>
    <row r="7" spans="1:18" ht="20.25" customHeight="1" x14ac:dyDescent="0.25">
      <c r="A7" s="130"/>
      <c r="B7" s="130"/>
      <c r="C7" s="130"/>
      <c r="D7" s="130"/>
      <c r="E7" s="100" t="s">
        <v>16</v>
      </c>
      <c r="F7" s="57" t="s">
        <v>40</v>
      </c>
      <c r="G7" s="100" t="s">
        <v>16</v>
      </c>
      <c r="H7" s="57" t="s">
        <v>40</v>
      </c>
      <c r="I7" s="100" t="s">
        <v>16</v>
      </c>
      <c r="J7" s="57" t="s">
        <v>40</v>
      </c>
    </row>
    <row r="8" spans="1:18" ht="18" customHeight="1" x14ac:dyDescent="0.25">
      <c r="A8" s="129" t="s">
        <v>43</v>
      </c>
      <c r="B8" s="19" t="s">
        <v>53</v>
      </c>
      <c r="C8" s="203">
        <v>29</v>
      </c>
      <c r="D8" s="204">
        <v>16</v>
      </c>
      <c r="E8" s="205">
        <v>9</v>
      </c>
      <c r="F8" s="206">
        <f>E8/C8*100</f>
        <v>31.03448275862069</v>
      </c>
      <c r="G8" s="205">
        <v>20</v>
      </c>
      <c r="H8" s="206">
        <f>G8/C8*100</f>
        <v>68.965517241379317</v>
      </c>
      <c r="I8" s="205">
        <v>0</v>
      </c>
      <c r="J8" s="206">
        <f>I8/C8*100</f>
        <v>0</v>
      </c>
    </row>
    <row r="9" spans="1:18" ht="18" customHeight="1" x14ac:dyDescent="0.25">
      <c r="A9" s="130"/>
      <c r="B9" s="42" t="s">
        <v>54</v>
      </c>
      <c r="C9" s="207"/>
      <c r="D9" s="207"/>
      <c r="E9" s="207"/>
      <c r="F9" s="208"/>
      <c r="G9" s="207"/>
      <c r="H9" s="208"/>
      <c r="I9" s="207"/>
      <c r="J9" s="208"/>
    </row>
    <row r="10" spans="1:18" ht="18" customHeight="1" x14ac:dyDescent="0.25">
      <c r="A10" s="130"/>
      <c r="B10" s="20" t="s">
        <v>55</v>
      </c>
      <c r="C10" s="209"/>
      <c r="D10" s="209"/>
      <c r="E10" s="209"/>
      <c r="F10" s="210"/>
      <c r="G10" s="209"/>
      <c r="H10" s="210"/>
      <c r="I10" s="209"/>
      <c r="J10" s="210"/>
    </row>
    <row r="11" spans="1:18" ht="18" customHeight="1" x14ac:dyDescent="0.25">
      <c r="A11" s="131"/>
      <c r="B11" s="43" t="s">
        <v>133</v>
      </c>
      <c r="C11" s="211"/>
      <c r="D11" s="211"/>
      <c r="E11" s="211"/>
      <c r="F11" s="212"/>
      <c r="G11" s="211"/>
      <c r="H11" s="212"/>
      <c r="I11" s="211"/>
      <c r="J11" s="212"/>
    </row>
    <row r="12" spans="1:18" ht="18" customHeight="1" x14ac:dyDescent="0.25">
      <c r="A12" s="129" t="s">
        <v>44</v>
      </c>
      <c r="B12" s="19" t="s">
        <v>53</v>
      </c>
      <c r="C12" s="203">
        <v>28</v>
      </c>
      <c r="D12" s="204">
        <v>13</v>
      </c>
      <c r="E12" s="205">
        <v>13</v>
      </c>
      <c r="F12" s="206">
        <f>E12/C12*100</f>
        <v>46.428571428571431</v>
      </c>
      <c r="G12" s="205">
        <v>11</v>
      </c>
      <c r="H12" s="206">
        <f>G12/C12*100</f>
        <v>39.285714285714285</v>
      </c>
      <c r="I12" s="205">
        <v>4</v>
      </c>
      <c r="J12" s="206">
        <f>I12/C12*100</f>
        <v>14.285714285714285</v>
      </c>
    </row>
    <row r="13" spans="1:18" ht="18" customHeight="1" x14ac:dyDescent="0.25">
      <c r="A13" s="130"/>
      <c r="B13" s="42" t="s">
        <v>54</v>
      </c>
      <c r="C13" s="207"/>
      <c r="D13" s="207"/>
      <c r="E13" s="207"/>
      <c r="F13" s="208"/>
      <c r="G13" s="207"/>
      <c r="H13" s="208"/>
      <c r="I13" s="207"/>
      <c r="J13" s="208"/>
    </row>
    <row r="14" spans="1:18" ht="18" customHeight="1" x14ac:dyDescent="0.25">
      <c r="A14" s="130"/>
      <c r="B14" s="20" t="s">
        <v>55</v>
      </c>
      <c r="C14" s="209"/>
      <c r="D14" s="209"/>
      <c r="E14" s="209"/>
      <c r="F14" s="210"/>
      <c r="G14" s="209"/>
      <c r="H14" s="210"/>
      <c r="I14" s="209"/>
      <c r="J14" s="210"/>
    </row>
    <row r="15" spans="1:18" ht="18" customHeight="1" x14ac:dyDescent="0.25">
      <c r="A15" s="131"/>
      <c r="B15" s="43" t="s">
        <v>133</v>
      </c>
      <c r="C15" s="211"/>
      <c r="D15" s="211"/>
      <c r="E15" s="211"/>
      <c r="F15" s="212"/>
      <c r="G15" s="211"/>
      <c r="H15" s="212"/>
      <c r="I15" s="211"/>
      <c r="J15" s="212"/>
    </row>
    <row r="16" spans="1:18" ht="18" customHeight="1" x14ac:dyDescent="0.25">
      <c r="A16" s="129" t="s">
        <v>45</v>
      </c>
      <c r="B16" s="19" t="s">
        <v>53</v>
      </c>
      <c r="C16" s="203">
        <v>28</v>
      </c>
      <c r="D16" s="204">
        <v>16</v>
      </c>
      <c r="E16" s="205">
        <v>13</v>
      </c>
      <c r="F16" s="206">
        <f>E16/C16*100</f>
        <v>46.428571428571431</v>
      </c>
      <c r="G16" s="205">
        <v>13</v>
      </c>
      <c r="H16" s="206">
        <f>G16/C16*100</f>
        <v>46.428571428571431</v>
      </c>
      <c r="I16" s="205">
        <v>2</v>
      </c>
      <c r="J16" s="206">
        <f>I16/C16*100</f>
        <v>7.1428571428571423</v>
      </c>
    </row>
    <row r="17" spans="1:10" ht="18" customHeight="1" x14ac:dyDescent="0.25">
      <c r="A17" s="130"/>
      <c r="B17" s="42" t="s">
        <v>54</v>
      </c>
      <c r="C17" s="209"/>
      <c r="D17" s="209"/>
      <c r="E17" s="209"/>
      <c r="F17" s="210"/>
      <c r="G17" s="209"/>
      <c r="H17" s="210"/>
      <c r="I17" s="209"/>
      <c r="J17" s="210"/>
    </row>
    <row r="18" spans="1:10" ht="18" customHeight="1" x14ac:dyDescent="0.25">
      <c r="A18" s="137"/>
      <c r="B18" s="20" t="s">
        <v>55</v>
      </c>
      <c r="C18" s="207"/>
      <c r="D18" s="207"/>
      <c r="E18" s="207"/>
      <c r="F18" s="208"/>
      <c r="G18" s="207"/>
      <c r="H18" s="208"/>
      <c r="I18" s="207"/>
      <c r="J18" s="208"/>
    </row>
    <row r="19" spans="1:10" ht="18" customHeight="1" x14ac:dyDescent="0.25">
      <c r="A19" s="131"/>
      <c r="B19" s="43" t="s">
        <v>133</v>
      </c>
      <c r="C19" s="211"/>
      <c r="D19" s="211"/>
      <c r="E19" s="211"/>
      <c r="F19" s="212"/>
      <c r="G19" s="211"/>
      <c r="H19" s="212"/>
      <c r="I19" s="211"/>
      <c r="J19" s="212"/>
    </row>
    <row r="20" spans="1:10" ht="18" customHeight="1" x14ac:dyDescent="0.25">
      <c r="A20" s="129" t="s">
        <v>135</v>
      </c>
      <c r="B20" s="19" t="s">
        <v>53</v>
      </c>
      <c r="C20" s="203">
        <v>27</v>
      </c>
      <c r="D20" s="204">
        <v>12</v>
      </c>
      <c r="E20" s="205">
        <v>5</v>
      </c>
      <c r="F20" s="206">
        <f>E20/C20*100</f>
        <v>18.518518518518519</v>
      </c>
      <c r="G20" s="205">
        <v>20</v>
      </c>
      <c r="H20" s="206">
        <f>G20/C20*100</f>
        <v>74.074074074074076</v>
      </c>
      <c r="I20" s="205">
        <v>2</v>
      </c>
      <c r="J20" s="206">
        <f>I20/C20*100</f>
        <v>7.4074074074074066</v>
      </c>
    </row>
    <row r="21" spans="1:10" ht="18" customHeight="1" x14ac:dyDescent="0.25">
      <c r="A21" s="130"/>
      <c r="B21" s="42" t="s">
        <v>54</v>
      </c>
      <c r="C21" s="207"/>
      <c r="D21" s="207"/>
      <c r="E21" s="207"/>
      <c r="F21" s="208"/>
      <c r="G21" s="207"/>
      <c r="H21" s="208"/>
      <c r="I21" s="207"/>
      <c r="J21" s="208"/>
    </row>
    <row r="22" spans="1:10" ht="18" customHeight="1" x14ac:dyDescent="0.25">
      <c r="A22" s="130"/>
      <c r="B22" s="20" t="s">
        <v>55</v>
      </c>
      <c r="C22" s="209"/>
      <c r="D22" s="209"/>
      <c r="E22" s="209"/>
      <c r="F22" s="210"/>
      <c r="G22" s="209"/>
      <c r="H22" s="210"/>
      <c r="I22" s="209"/>
      <c r="J22" s="210"/>
    </row>
    <row r="23" spans="1:10" ht="18" customHeight="1" x14ac:dyDescent="0.25">
      <c r="A23" s="131"/>
      <c r="B23" s="43" t="s">
        <v>133</v>
      </c>
      <c r="C23" s="211"/>
      <c r="D23" s="211"/>
      <c r="E23" s="211"/>
      <c r="F23" s="212"/>
      <c r="G23" s="211"/>
      <c r="H23" s="212"/>
      <c r="I23" s="211"/>
      <c r="J23" s="212"/>
    </row>
    <row r="24" spans="1:10" ht="18" customHeight="1" x14ac:dyDescent="0.25">
      <c r="A24" s="129" t="s">
        <v>79</v>
      </c>
      <c r="B24" s="19" t="s">
        <v>53</v>
      </c>
      <c r="C24" s="205">
        <f>C8+C12+C16+C20</f>
        <v>112</v>
      </c>
      <c r="D24" s="205">
        <f>D8+D12+D16+D20</f>
        <v>57</v>
      </c>
      <c r="E24" s="205">
        <f>E8+E12+E16+E20</f>
        <v>40</v>
      </c>
      <c r="F24" s="206">
        <f>E24/C24*100</f>
        <v>35.714285714285715</v>
      </c>
      <c r="G24" s="205">
        <f>G8+G12+G16+G20</f>
        <v>64</v>
      </c>
      <c r="H24" s="206">
        <f>G24/C24*100</f>
        <v>57.142857142857139</v>
      </c>
      <c r="I24" s="205">
        <f>I8+I12+I16+I20</f>
        <v>8</v>
      </c>
      <c r="J24" s="206">
        <f>I24/C24*100</f>
        <v>7.1428571428571423</v>
      </c>
    </row>
    <row r="25" spans="1:10" ht="18" customHeight="1" x14ac:dyDescent="0.25">
      <c r="A25" s="130"/>
      <c r="B25" s="42" t="s">
        <v>54</v>
      </c>
      <c r="C25" s="207"/>
      <c r="D25" s="207"/>
      <c r="E25" s="207"/>
      <c r="F25" s="208"/>
      <c r="G25" s="207"/>
      <c r="H25" s="208"/>
      <c r="I25" s="207"/>
      <c r="J25" s="208"/>
    </row>
    <row r="26" spans="1:10" ht="18" customHeight="1" x14ac:dyDescent="0.25">
      <c r="A26" s="130"/>
      <c r="B26" s="20" t="s">
        <v>55</v>
      </c>
      <c r="C26" s="207"/>
      <c r="D26" s="207"/>
      <c r="E26" s="207"/>
      <c r="F26" s="208"/>
      <c r="G26" s="207"/>
      <c r="H26" s="208"/>
      <c r="I26" s="207"/>
      <c r="J26" s="208"/>
    </row>
    <row r="27" spans="1:10" ht="18" customHeight="1" x14ac:dyDescent="0.25">
      <c r="A27" s="131"/>
      <c r="B27" s="43" t="s">
        <v>133</v>
      </c>
      <c r="C27" s="211"/>
      <c r="D27" s="211"/>
      <c r="E27" s="211"/>
      <c r="F27" s="212"/>
      <c r="G27" s="211"/>
      <c r="H27" s="212"/>
      <c r="I27" s="211"/>
      <c r="J27" s="212"/>
    </row>
    <row r="28" spans="1:10" ht="18" customHeight="1" x14ac:dyDescent="0.25">
      <c r="A28" s="129" t="s">
        <v>46</v>
      </c>
      <c r="B28" s="19" t="s">
        <v>53</v>
      </c>
      <c r="C28" s="203">
        <v>30</v>
      </c>
      <c r="D28" s="204">
        <v>12</v>
      </c>
      <c r="E28" s="205">
        <v>12</v>
      </c>
      <c r="F28" s="206">
        <f>E28/C28*100</f>
        <v>40</v>
      </c>
      <c r="G28" s="205">
        <v>16</v>
      </c>
      <c r="H28" s="206">
        <f>G28/C28*100</f>
        <v>53.333333333333336</v>
      </c>
      <c r="I28" s="205">
        <v>2</v>
      </c>
      <c r="J28" s="206">
        <f>I28/C28*100</f>
        <v>6.666666666666667</v>
      </c>
    </row>
    <row r="29" spans="1:10" ht="18" customHeight="1" x14ac:dyDescent="0.25">
      <c r="A29" s="130"/>
      <c r="B29" s="42" t="s">
        <v>54</v>
      </c>
      <c r="C29" s="207"/>
      <c r="D29" s="207"/>
      <c r="E29" s="207"/>
      <c r="F29" s="208"/>
      <c r="G29" s="207"/>
      <c r="H29" s="208"/>
      <c r="I29" s="207"/>
      <c r="J29" s="208"/>
    </row>
    <row r="30" spans="1:10" ht="18" customHeight="1" x14ac:dyDescent="0.25">
      <c r="A30" s="130"/>
      <c r="B30" s="20" t="s">
        <v>55</v>
      </c>
      <c r="C30" s="209"/>
      <c r="D30" s="209"/>
      <c r="E30" s="209"/>
      <c r="F30" s="210"/>
      <c r="G30" s="209"/>
      <c r="H30" s="210"/>
      <c r="I30" s="209"/>
      <c r="J30" s="210"/>
    </row>
    <row r="31" spans="1:10" ht="18" customHeight="1" x14ac:dyDescent="0.25">
      <c r="A31" s="131"/>
      <c r="B31" s="43" t="s">
        <v>133</v>
      </c>
      <c r="C31" s="211"/>
      <c r="D31" s="211"/>
      <c r="E31" s="211"/>
      <c r="F31" s="212"/>
      <c r="G31" s="211"/>
      <c r="H31" s="212"/>
      <c r="I31" s="211"/>
      <c r="J31" s="212"/>
    </row>
    <row r="32" spans="1:10" ht="18" customHeight="1" x14ac:dyDescent="0.25">
      <c r="A32" s="129" t="s">
        <v>47</v>
      </c>
      <c r="B32" s="19" t="s">
        <v>53</v>
      </c>
      <c r="C32" s="203">
        <v>30</v>
      </c>
      <c r="D32" s="204">
        <v>16</v>
      </c>
      <c r="E32" s="205">
        <v>11</v>
      </c>
      <c r="F32" s="206">
        <f>E32/C32*100</f>
        <v>36.666666666666664</v>
      </c>
      <c r="G32" s="205">
        <v>17</v>
      </c>
      <c r="H32" s="206">
        <f>G32/C32*100</f>
        <v>56.666666666666664</v>
      </c>
      <c r="I32" s="205">
        <v>2</v>
      </c>
      <c r="J32" s="206">
        <f>I32/C32*100</f>
        <v>6.666666666666667</v>
      </c>
    </row>
    <row r="33" spans="1:10" ht="18" customHeight="1" x14ac:dyDescent="0.25">
      <c r="A33" s="130"/>
      <c r="B33" s="42" t="s">
        <v>54</v>
      </c>
      <c r="C33" s="207"/>
      <c r="D33" s="207"/>
      <c r="E33" s="207"/>
      <c r="F33" s="208"/>
      <c r="G33" s="207"/>
      <c r="H33" s="208"/>
      <c r="I33" s="207"/>
      <c r="J33" s="208"/>
    </row>
    <row r="34" spans="1:10" ht="18" customHeight="1" x14ac:dyDescent="0.25">
      <c r="A34" s="130"/>
      <c r="B34" s="20" t="s">
        <v>55</v>
      </c>
      <c r="C34" s="209"/>
      <c r="D34" s="209"/>
      <c r="E34" s="209"/>
      <c r="F34" s="210"/>
      <c r="G34" s="209"/>
      <c r="H34" s="210"/>
      <c r="I34" s="209"/>
      <c r="J34" s="210"/>
    </row>
    <row r="35" spans="1:10" ht="18" customHeight="1" x14ac:dyDescent="0.25">
      <c r="A35" s="131"/>
      <c r="B35" s="43" t="s">
        <v>133</v>
      </c>
      <c r="C35" s="211"/>
      <c r="D35" s="211"/>
      <c r="E35" s="211"/>
      <c r="F35" s="212"/>
      <c r="G35" s="211"/>
      <c r="H35" s="212"/>
      <c r="I35" s="211"/>
      <c r="J35" s="212"/>
    </row>
    <row r="36" spans="1:10" ht="18" customHeight="1" x14ac:dyDescent="0.25">
      <c r="A36" s="129" t="s">
        <v>48</v>
      </c>
      <c r="B36" s="19" t="s">
        <v>53</v>
      </c>
      <c r="C36" s="203">
        <v>30</v>
      </c>
      <c r="D36" s="204">
        <v>13</v>
      </c>
      <c r="E36" s="205">
        <v>11</v>
      </c>
      <c r="F36" s="206">
        <f>E36/C36*100</f>
        <v>36.666666666666664</v>
      </c>
      <c r="G36" s="205">
        <v>17</v>
      </c>
      <c r="H36" s="206">
        <f>G36/C36*100</f>
        <v>56.666666666666664</v>
      </c>
      <c r="I36" s="205">
        <v>2</v>
      </c>
      <c r="J36" s="206">
        <f>I36/C36*100</f>
        <v>6.666666666666667</v>
      </c>
    </row>
    <row r="37" spans="1:10" ht="18" customHeight="1" x14ac:dyDescent="0.25">
      <c r="A37" s="137"/>
      <c r="B37" s="42" t="s">
        <v>54</v>
      </c>
      <c r="C37" s="207"/>
      <c r="D37" s="207"/>
      <c r="E37" s="207"/>
      <c r="F37" s="208"/>
      <c r="G37" s="207"/>
      <c r="H37" s="208"/>
      <c r="I37" s="207"/>
      <c r="J37" s="208"/>
    </row>
    <row r="38" spans="1:10" ht="18" customHeight="1" x14ac:dyDescent="0.25">
      <c r="A38" s="130"/>
      <c r="B38" s="20" t="s">
        <v>55</v>
      </c>
      <c r="C38" s="209"/>
      <c r="D38" s="209"/>
      <c r="E38" s="209"/>
      <c r="F38" s="210"/>
      <c r="G38" s="209"/>
      <c r="H38" s="210"/>
      <c r="I38" s="209"/>
      <c r="J38" s="210"/>
    </row>
    <row r="39" spans="1:10" ht="18" customHeight="1" x14ac:dyDescent="0.25">
      <c r="A39" s="131"/>
      <c r="B39" s="43" t="s">
        <v>133</v>
      </c>
      <c r="C39" s="211"/>
      <c r="D39" s="211"/>
      <c r="E39" s="211"/>
      <c r="F39" s="212"/>
      <c r="G39" s="211"/>
      <c r="H39" s="212"/>
      <c r="I39" s="211"/>
      <c r="J39" s="212"/>
    </row>
    <row r="40" spans="1:10" ht="18" customHeight="1" x14ac:dyDescent="0.25">
      <c r="A40" s="129" t="s">
        <v>142</v>
      </c>
      <c r="B40" s="19" t="s">
        <v>53</v>
      </c>
      <c r="C40" s="203">
        <v>30</v>
      </c>
      <c r="D40" s="204">
        <v>14</v>
      </c>
      <c r="E40" s="205">
        <v>11</v>
      </c>
      <c r="F40" s="206">
        <f>E40/C40*100</f>
        <v>36.666666666666664</v>
      </c>
      <c r="G40" s="205">
        <v>18</v>
      </c>
      <c r="H40" s="206">
        <f>G40/C40*100</f>
        <v>60</v>
      </c>
      <c r="I40" s="205">
        <v>1</v>
      </c>
      <c r="J40" s="206">
        <f>I40/C40*100</f>
        <v>3.3333333333333335</v>
      </c>
    </row>
    <row r="41" spans="1:10" ht="18" customHeight="1" x14ac:dyDescent="0.25">
      <c r="A41" s="137"/>
      <c r="B41" s="42" t="s">
        <v>54</v>
      </c>
      <c r="C41" s="207"/>
      <c r="D41" s="207"/>
      <c r="E41" s="207"/>
      <c r="F41" s="208"/>
      <c r="G41" s="207"/>
      <c r="H41" s="208"/>
      <c r="I41" s="207"/>
      <c r="J41" s="208"/>
    </row>
    <row r="42" spans="1:10" ht="18" customHeight="1" x14ac:dyDescent="0.25">
      <c r="A42" s="130"/>
      <c r="B42" s="20" t="s">
        <v>55</v>
      </c>
      <c r="C42" s="209"/>
      <c r="D42" s="209"/>
      <c r="E42" s="209"/>
      <c r="F42" s="210"/>
      <c r="G42" s="209"/>
      <c r="H42" s="210"/>
      <c r="I42" s="209"/>
      <c r="J42" s="210"/>
    </row>
    <row r="43" spans="1:10" ht="18" customHeight="1" x14ac:dyDescent="0.25">
      <c r="A43" s="131"/>
      <c r="B43" s="43" t="s">
        <v>133</v>
      </c>
      <c r="C43" s="211"/>
      <c r="D43" s="211"/>
      <c r="E43" s="211"/>
      <c r="F43" s="212"/>
      <c r="G43" s="211"/>
      <c r="H43" s="212"/>
      <c r="I43" s="211"/>
      <c r="J43" s="212"/>
    </row>
    <row r="44" spans="1:10" ht="18" customHeight="1" x14ac:dyDescent="0.25">
      <c r="A44" s="129" t="s">
        <v>80</v>
      </c>
      <c r="B44" s="19" t="s">
        <v>53</v>
      </c>
      <c r="C44" s="205">
        <f>C28+C32+C36+C40</f>
        <v>120</v>
      </c>
      <c r="D44" s="205">
        <f>D28+D32+D36+D40</f>
        <v>55</v>
      </c>
      <c r="E44" s="205">
        <f>E28+E32+E36+E40</f>
        <v>45</v>
      </c>
      <c r="F44" s="206">
        <f>E44/C44*100</f>
        <v>37.5</v>
      </c>
      <c r="G44" s="205">
        <f>G28+G32+G36+G40</f>
        <v>68</v>
      </c>
      <c r="H44" s="206">
        <f>G44/C44*100</f>
        <v>56.666666666666664</v>
      </c>
      <c r="I44" s="205">
        <f>I28+I32+I36+I40</f>
        <v>7</v>
      </c>
      <c r="J44" s="206">
        <f>I44/C44*100</f>
        <v>5.833333333333333</v>
      </c>
    </row>
    <row r="45" spans="1:10" ht="18" customHeight="1" x14ac:dyDescent="0.25">
      <c r="A45" s="130"/>
      <c r="B45" s="42" t="s">
        <v>54</v>
      </c>
      <c r="C45" s="207"/>
      <c r="D45" s="207"/>
      <c r="E45" s="207"/>
      <c r="F45" s="208"/>
      <c r="G45" s="207"/>
      <c r="H45" s="208"/>
      <c r="I45" s="207"/>
      <c r="J45" s="208"/>
    </row>
    <row r="46" spans="1:10" ht="18" customHeight="1" x14ac:dyDescent="0.25">
      <c r="A46" s="130"/>
      <c r="B46" s="20" t="s">
        <v>55</v>
      </c>
      <c r="C46" s="207"/>
      <c r="D46" s="207"/>
      <c r="E46" s="207"/>
      <c r="F46" s="208"/>
      <c r="G46" s="207"/>
      <c r="H46" s="208"/>
      <c r="I46" s="207"/>
      <c r="J46" s="208"/>
    </row>
    <row r="47" spans="1:10" ht="18" customHeight="1" x14ac:dyDescent="0.25">
      <c r="A47" s="131"/>
      <c r="B47" s="43" t="s">
        <v>133</v>
      </c>
      <c r="C47" s="211"/>
      <c r="D47" s="211"/>
      <c r="E47" s="211"/>
      <c r="F47" s="212"/>
      <c r="G47" s="211"/>
      <c r="H47" s="212"/>
      <c r="I47" s="211"/>
      <c r="J47" s="212"/>
    </row>
    <row r="48" spans="1:10" ht="18" customHeight="1" x14ac:dyDescent="0.25">
      <c r="A48" s="129" t="s">
        <v>49</v>
      </c>
      <c r="B48" s="19" t="s">
        <v>53</v>
      </c>
      <c r="C48" s="203">
        <v>35</v>
      </c>
      <c r="D48" s="204">
        <v>17</v>
      </c>
      <c r="E48" s="205">
        <v>9</v>
      </c>
      <c r="F48" s="206">
        <f>E48/C48*100</f>
        <v>25.714285714285712</v>
      </c>
      <c r="G48" s="205">
        <v>23</v>
      </c>
      <c r="H48" s="206">
        <f>G48/C48*100</f>
        <v>65.714285714285708</v>
      </c>
      <c r="I48" s="205">
        <v>3</v>
      </c>
      <c r="J48" s="206">
        <f>I48/C48*100</f>
        <v>8.5714285714285712</v>
      </c>
    </row>
    <row r="49" spans="1:10" ht="18" customHeight="1" x14ac:dyDescent="0.25">
      <c r="A49" s="130"/>
      <c r="B49" s="42" t="s">
        <v>54</v>
      </c>
      <c r="C49" s="207"/>
      <c r="D49" s="207"/>
      <c r="E49" s="207"/>
      <c r="F49" s="208"/>
      <c r="G49" s="207"/>
      <c r="H49" s="208"/>
      <c r="I49" s="207"/>
      <c r="J49" s="208"/>
    </row>
    <row r="50" spans="1:10" ht="18" customHeight="1" x14ac:dyDescent="0.25">
      <c r="A50" s="130"/>
      <c r="B50" s="20" t="s">
        <v>55</v>
      </c>
      <c r="C50" s="209"/>
      <c r="D50" s="209"/>
      <c r="E50" s="209"/>
      <c r="F50" s="210"/>
      <c r="G50" s="209"/>
      <c r="H50" s="210"/>
      <c r="I50" s="209"/>
      <c r="J50" s="210"/>
    </row>
    <row r="51" spans="1:10" ht="18" customHeight="1" x14ac:dyDescent="0.25">
      <c r="A51" s="131"/>
      <c r="B51" s="43" t="s">
        <v>133</v>
      </c>
      <c r="C51" s="211"/>
      <c r="D51" s="211"/>
      <c r="E51" s="211"/>
      <c r="F51" s="212"/>
      <c r="G51" s="211"/>
      <c r="H51" s="212"/>
      <c r="I51" s="211"/>
      <c r="J51" s="212"/>
    </row>
    <row r="52" spans="1:10" ht="18" customHeight="1" x14ac:dyDescent="0.25">
      <c r="A52" s="129" t="s">
        <v>50</v>
      </c>
      <c r="B52" s="19" t="s">
        <v>53</v>
      </c>
      <c r="C52" s="203">
        <v>34</v>
      </c>
      <c r="D52" s="204">
        <v>16</v>
      </c>
      <c r="E52" s="205">
        <v>8</v>
      </c>
      <c r="F52" s="206">
        <f>E52/C52*100</f>
        <v>23.52941176470588</v>
      </c>
      <c r="G52" s="205">
        <v>23</v>
      </c>
      <c r="H52" s="206">
        <f>G52/C52*100</f>
        <v>67.64705882352942</v>
      </c>
      <c r="I52" s="205">
        <v>3</v>
      </c>
      <c r="J52" s="206">
        <f>I52/C52*100</f>
        <v>8.8235294117647065</v>
      </c>
    </row>
    <row r="53" spans="1:10" ht="18" customHeight="1" x14ac:dyDescent="0.25">
      <c r="A53" s="130"/>
      <c r="B53" s="42" t="s">
        <v>54</v>
      </c>
      <c r="C53" s="209"/>
      <c r="D53" s="209"/>
      <c r="E53" s="209"/>
      <c r="F53" s="210"/>
      <c r="G53" s="209"/>
      <c r="H53" s="210"/>
      <c r="I53" s="209"/>
      <c r="J53" s="210"/>
    </row>
    <row r="54" spans="1:10" ht="18" customHeight="1" x14ac:dyDescent="0.25">
      <c r="A54" s="137"/>
      <c r="B54" s="20" t="s">
        <v>55</v>
      </c>
      <c r="C54" s="207"/>
      <c r="D54" s="207"/>
      <c r="E54" s="207"/>
      <c r="F54" s="208"/>
      <c r="G54" s="207"/>
      <c r="H54" s="208"/>
      <c r="I54" s="207"/>
      <c r="J54" s="208"/>
    </row>
    <row r="55" spans="1:10" ht="18" customHeight="1" x14ac:dyDescent="0.25">
      <c r="A55" s="131"/>
      <c r="B55" s="43" t="s">
        <v>133</v>
      </c>
      <c r="C55" s="211"/>
      <c r="D55" s="211"/>
      <c r="E55" s="211"/>
      <c r="F55" s="212"/>
      <c r="G55" s="211"/>
      <c r="H55" s="212"/>
      <c r="I55" s="211"/>
      <c r="J55" s="212"/>
    </row>
    <row r="56" spans="1:10" ht="18" customHeight="1" x14ac:dyDescent="0.25">
      <c r="A56" s="129" t="s">
        <v>51</v>
      </c>
      <c r="B56" s="19" t="s">
        <v>53</v>
      </c>
      <c r="C56" s="203">
        <v>33</v>
      </c>
      <c r="D56" s="204">
        <v>16</v>
      </c>
      <c r="E56" s="205">
        <v>10</v>
      </c>
      <c r="F56" s="206">
        <f>E56/C56*100</f>
        <v>30.303030303030305</v>
      </c>
      <c r="G56" s="205">
        <v>20</v>
      </c>
      <c r="H56" s="206">
        <f>G56/C56*100</f>
        <v>60.606060606060609</v>
      </c>
      <c r="I56" s="205">
        <v>3</v>
      </c>
      <c r="J56" s="206">
        <f>I56/C56*100</f>
        <v>9.0909090909090917</v>
      </c>
    </row>
    <row r="57" spans="1:10" ht="18" customHeight="1" x14ac:dyDescent="0.25">
      <c r="A57" s="130"/>
      <c r="B57" s="42" t="s">
        <v>54</v>
      </c>
      <c r="C57" s="207"/>
      <c r="D57" s="207"/>
      <c r="E57" s="207"/>
      <c r="F57" s="208"/>
      <c r="G57" s="207"/>
      <c r="H57" s="208"/>
      <c r="I57" s="207"/>
      <c r="J57" s="208"/>
    </row>
    <row r="58" spans="1:10" ht="18" customHeight="1" x14ac:dyDescent="0.25">
      <c r="A58" s="130"/>
      <c r="B58" s="20" t="s">
        <v>55</v>
      </c>
      <c r="C58" s="209"/>
      <c r="D58" s="209"/>
      <c r="E58" s="209"/>
      <c r="F58" s="210"/>
      <c r="G58" s="209"/>
      <c r="H58" s="210"/>
      <c r="I58" s="209"/>
      <c r="J58" s="210"/>
    </row>
    <row r="59" spans="1:10" ht="18" customHeight="1" x14ac:dyDescent="0.25">
      <c r="A59" s="131"/>
      <c r="B59" s="43" t="s">
        <v>133</v>
      </c>
      <c r="C59" s="211"/>
      <c r="D59" s="211"/>
      <c r="E59" s="211"/>
      <c r="F59" s="212"/>
      <c r="G59" s="211"/>
      <c r="H59" s="212"/>
      <c r="I59" s="211"/>
      <c r="J59" s="212"/>
    </row>
    <row r="60" spans="1:10" ht="18" customHeight="1" x14ac:dyDescent="0.25">
      <c r="A60" s="129" t="s">
        <v>169</v>
      </c>
      <c r="B60" s="19" t="s">
        <v>53</v>
      </c>
      <c r="C60" s="203">
        <v>36</v>
      </c>
      <c r="D60" s="204">
        <v>17</v>
      </c>
      <c r="E60" s="205">
        <v>10</v>
      </c>
      <c r="F60" s="206">
        <f>E60/C60*100</f>
        <v>27.777777777777779</v>
      </c>
      <c r="G60" s="205">
        <v>23</v>
      </c>
      <c r="H60" s="206">
        <f>G60/C60*100</f>
        <v>63.888888888888886</v>
      </c>
      <c r="I60" s="205">
        <v>3</v>
      </c>
      <c r="J60" s="206">
        <f>I60/C60*100</f>
        <v>8.3333333333333321</v>
      </c>
    </row>
    <row r="61" spans="1:10" ht="18" customHeight="1" x14ac:dyDescent="0.25">
      <c r="A61" s="130"/>
      <c r="B61" s="42" t="s">
        <v>54</v>
      </c>
      <c r="C61" s="207"/>
      <c r="D61" s="207"/>
      <c r="E61" s="207"/>
      <c r="F61" s="208"/>
      <c r="G61" s="207"/>
      <c r="H61" s="208"/>
      <c r="I61" s="207"/>
      <c r="J61" s="208"/>
    </row>
    <row r="62" spans="1:10" ht="18" customHeight="1" x14ac:dyDescent="0.25">
      <c r="A62" s="130"/>
      <c r="B62" s="20" t="s">
        <v>55</v>
      </c>
      <c r="C62" s="209"/>
      <c r="D62" s="209"/>
      <c r="E62" s="209"/>
      <c r="F62" s="210"/>
      <c r="G62" s="209"/>
      <c r="H62" s="210"/>
      <c r="I62" s="209"/>
      <c r="J62" s="210"/>
    </row>
    <row r="63" spans="1:10" ht="18" customHeight="1" x14ac:dyDescent="0.25">
      <c r="A63" s="131"/>
      <c r="B63" s="43" t="s">
        <v>133</v>
      </c>
      <c r="C63" s="211"/>
      <c r="D63" s="211"/>
      <c r="E63" s="211"/>
      <c r="F63" s="212"/>
      <c r="G63" s="211"/>
      <c r="H63" s="212"/>
      <c r="I63" s="211"/>
      <c r="J63" s="212"/>
    </row>
    <row r="64" spans="1:10" ht="18" customHeight="1" x14ac:dyDescent="0.25">
      <c r="A64" s="129" t="s">
        <v>170</v>
      </c>
      <c r="B64" s="19" t="s">
        <v>53</v>
      </c>
      <c r="C64" s="203">
        <v>36</v>
      </c>
      <c r="D64" s="204">
        <v>18</v>
      </c>
      <c r="E64" s="205">
        <v>12</v>
      </c>
      <c r="F64" s="206">
        <f>E64/C64*100</f>
        <v>33.333333333333329</v>
      </c>
      <c r="G64" s="205">
        <v>22</v>
      </c>
      <c r="H64" s="206">
        <f>G64/C64*100</f>
        <v>61.111111111111114</v>
      </c>
      <c r="I64" s="205">
        <v>2</v>
      </c>
      <c r="J64" s="206">
        <f>I64/C64*100</f>
        <v>5.5555555555555554</v>
      </c>
    </row>
    <row r="65" spans="1:10" ht="18" customHeight="1" x14ac:dyDescent="0.25">
      <c r="A65" s="137"/>
      <c r="B65" s="42" t="s">
        <v>54</v>
      </c>
      <c r="C65" s="207"/>
      <c r="D65" s="207"/>
      <c r="E65" s="207"/>
      <c r="F65" s="208"/>
      <c r="G65" s="207"/>
      <c r="H65" s="208"/>
      <c r="I65" s="207"/>
      <c r="J65" s="208"/>
    </row>
    <row r="66" spans="1:10" ht="18" customHeight="1" x14ac:dyDescent="0.25">
      <c r="A66" s="130"/>
      <c r="B66" s="20" t="s">
        <v>55</v>
      </c>
      <c r="C66" s="209"/>
      <c r="D66" s="209"/>
      <c r="E66" s="209"/>
      <c r="F66" s="210"/>
      <c r="G66" s="209"/>
      <c r="H66" s="210"/>
      <c r="I66" s="209"/>
      <c r="J66" s="210"/>
    </row>
    <row r="67" spans="1:10" ht="18" customHeight="1" x14ac:dyDescent="0.25">
      <c r="A67" s="131"/>
      <c r="B67" s="43" t="s">
        <v>133</v>
      </c>
      <c r="C67" s="211"/>
      <c r="D67" s="211"/>
      <c r="E67" s="211"/>
      <c r="F67" s="212"/>
      <c r="G67" s="211"/>
      <c r="H67" s="212"/>
      <c r="I67" s="211"/>
      <c r="J67" s="212"/>
    </row>
    <row r="68" spans="1:10" ht="18" customHeight="1" x14ac:dyDescent="0.25">
      <c r="A68" s="129" t="s">
        <v>81</v>
      </c>
      <c r="B68" s="19" t="s">
        <v>53</v>
      </c>
      <c r="C68" s="205">
        <f>C48+C52+C56+C60+C64</f>
        <v>174</v>
      </c>
      <c r="D68" s="205">
        <f t="shared" ref="D68" si="0">D48+D52+D56+D60+D64</f>
        <v>84</v>
      </c>
      <c r="E68" s="205">
        <f>E48+E52+E56+E60+E64</f>
        <v>49</v>
      </c>
      <c r="F68" s="206">
        <f>E68/C68*100</f>
        <v>28.160919540229884</v>
      </c>
      <c r="G68" s="205">
        <f>G48+G52+G56+G60+G64</f>
        <v>111</v>
      </c>
      <c r="H68" s="206">
        <f>G68/C68*100</f>
        <v>63.793103448275865</v>
      </c>
      <c r="I68" s="205">
        <f>I48+I52+I56+I60+I64</f>
        <v>14</v>
      </c>
      <c r="J68" s="206">
        <f>I68/C68*100</f>
        <v>8.0459770114942533</v>
      </c>
    </row>
    <row r="69" spans="1:10" ht="18" customHeight="1" x14ac:dyDescent="0.25">
      <c r="A69" s="130"/>
      <c r="B69" s="42" t="s">
        <v>54</v>
      </c>
      <c r="C69" s="207"/>
      <c r="D69" s="207"/>
      <c r="E69" s="207"/>
      <c r="F69" s="208"/>
      <c r="G69" s="207"/>
      <c r="H69" s="208"/>
      <c r="I69" s="207"/>
      <c r="J69" s="208"/>
    </row>
    <row r="70" spans="1:10" ht="18" customHeight="1" x14ac:dyDescent="0.25">
      <c r="A70" s="130"/>
      <c r="B70" s="20" t="s">
        <v>55</v>
      </c>
      <c r="C70" s="207"/>
      <c r="D70" s="207"/>
      <c r="E70" s="207"/>
      <c r="F70" s="208"/>
      <c r="G70" s="207"/>
      <c r="H70" s="208"/>
      <c r="I70" s="207"/>
      <c r="J70" s="208"/>
    </row>
    <row r="71" spans="1:10" ht="18" customHeight="1" x14ac:dyDescent="0.25">
      <c r="A71" s="131"/>
      <c r="B71" s="43" t="s">
        <v>133</v>
      </c>
      <c r="C71" s="211"/>
      <c r="D71" s="211"/>
      <c r="E71" s="211"/>
      <c r="F71" s="212"/>
      <c r="G71" s="211"/>
      <c r="H71" s="212"/>
      <c r="I71" s="211"/>
      <c r="J71" s="212"/>
    </row>
    <row r="72" spans="1:10" ht="18" customHeight="1" x14ac:dyDescent="0.25">
      <c r="A72" s="129" t="s">
        <v>56</v>
      </c>
      <c r="B72" s="19" t="s">
        <v>53</v>
      </c>
      <c r="C72" s="203">
        <v>37</v>
      </c>
      <c r="D72" s="204">
        <v>17</v>
      </c>
      <c r="E72" s="205">
        <v>12</v>
      </c>
      <c r="F72" s="206">
        <f>E72/C72*100</f>
        <v>32.432432432432435</v>
      </c>
      <c r="G72" s="205">
        <v>23</v>
      </c>
      <c r="H72" s="206">
        <f>G72/C72*100</f>
        <v>62.162162162162161</v>
      </c>
      <c r="I72" s="205">
        <v>2</v>
      </c>
      <c r="J72" s="206">
        <f>I72/C72*100</f>
        <v>5.4054054054054053</v>
      </c>
    </row>
    <row r="73" spans="1:10" ht="18" customHeight="1" x14ac:dyDescent="0.25">
      <c r="A73" s="130"/>
      <c r="B73" s="42" t="s">
        <v>54</v>
      </c>
      <c r="C73" s="207"/>
      <c r="D73" s="207"/>
      <c r="E73" s="207"/>
      <c r="F73" s="208"/>
      <c r="G73" s="207"/>
      <c r="H73" s="208"/>
      <c r="I73" s="207"/>
      <c r="J73" s="208"/>
    </row>
    <row r="74" spans="1:10" ht="18" customHeight="1" x14ac:dyDescent="0.25">
      <c r="A74" s="130"/>
      <c r="B74" s="20" t="s">
        <v>55</v>
      </c>
      <c r="C74" s="209"/>
      <c r="D74" s="209"/>
      <c r="E74" s="209"/>
      <c r="F74" s="210"/>
      <c r="G74" s="209"/>
      <c r="H74" s="210"/>
      <c r="I74" s="209"/>
      <c r="J74" s="210"/>
    </row>
    <row r="75" spans="1:10" ht="18" customHeight="1" x14ac:dyDescent="0.25">
      <c r="A75" s="131"/>
      <c r="B75" s="43" t="s">
        <v>133</v>
      </c>
      <c r="C75" s="211"/>
      <c r="D75" s="211"/>
      <c r="E75" s="211"/>
      <c r="F75" s="212"/>
      <c r="G75" s="211"/>
      <c r="H75" s="212"/>
      <c r="I75" s="211"/>
      <c r="J75" s="212"/>
    </row>
    <row r="76" spans="1:10" ht="18" customHeight="1" x14ac:dyDescent="0.25">
      <c r="A76" s="129" t="s">
        <v>57</v>
      </c>
      <c r="B76" s="19" t="s">
        <v>53</v>
      </c>
      <c r="C76" s="203">
        <v>37</v>
      </c>
      <c r="D76" s="204">
        <v>18</v>
      </c>
      <c r="E76" s="205">
        <v>13</v>
      </c>
      <c r="F76" s="206">
        <f>E76/C76*100</f>
        <v>35.135135135135137</v>
      </c>
      <c r="G76" s="205">
        <v>21</v>
      </c>
      <c r="H76" s="206">
        <f>G76/C76*100</f>
        <v>56.756756756756758</v>
      </c>
      <c r="I76" s="205">
        <v>3</v>
      </c>
      <c r="J76" s="206">
        <f>I76/C76*100</f>
        <v>8.1081081081081088</v>
      </c>
    </row>
    <row r="77" spans="1:10" ht="18" customHeight="1" x14ac:dyDescent="0.25">
      <c r="A77" s="130"/>
      <c r="B77" s="42" t="s">
        <v>54</v>
      </c>
      <c r="C77" s="207"/>
      <c r="D77" s="207"/>
      <c r="E77" s="207"/>
      <c r="F77" s="208"/>
      <c r="G77" s="207"/>
      <c r="H77" s="208"/>
      <c r="I77" s="207"/>
      <c r="J77" s="208"/>
    </row>
    <row r="78" spans="1:10" ht="18" customHeight="1" x14ac:dyDescent="0.25">
      <c r="A78" s="130"/>
      <c r="B78" s="20" t="s">
        <v>55</v>
      </c>
      <c r="C78" s="209"/>
      <c r="D78" s="209"/>
      <c r="E78" s="209"/>
      <c r="F78" s="210"/>
      <c r="G78" s="209"/>
      <c r="H78" s="210"/>
      <c r="I78" s="209"/>
      <c r="J78" s="210"/>
    </row>
    <row r="79" spans="1:10" ht="18" customHeight="1" x14ac:dyDescent="0.25">
      <c r="A79" s="131"/>
      <c r="B79" s="43" t="s">
        <v>133</v>
      </c>
      <c r="C79" s="211"/>
      <c r="D79" s="211"/>
      <c r="E79" s="211"/>
      <c r="F79" s="212"/>
      <c r="G79" s="211"/>
      <c r="H79" s="212"/>
      <c r="I79" s="211"/>
      <c r="J79" s="212"/>
    </row>
    <row r="80" spans="1:10" ht="18" customHeight="1" x14ac:dyDescent="0.25">
      <c r="A80" s="129" t="s">
        <v>58</v>
      </c>
      <c r="B80" s="19" t="s">
        <v>53</v>
      </c>
      <c r="C80" s="203">
        <v>36</v>
      </c>
      <c r="D80" s="204">
        <v>18</v>
      </c>
      <c r="E80" s="205">
        <v>9</v>
      </c>
      <c r="F80" s="206">
        <f>E80/C80*100</f>
        <v>25</v>
      </c>
      <c r="G80" s="205">
        <v>24</v>
      </c>
      <c r="H80" s="206">
        <f>G80/C80*100</f>
        <v>66.666666666666657</v>
      </c>
      <c r="I80" s="205">
        <v>3</v>
      </c>
      <c r="J80" s="206">
        <f>I80/C80*100</f>
        <v>8.3333333333333321</v>
      </c>
    </row>
    <row r="81" spans="1:10" ht="18" customHeight="1" x14ac:dyDescent="0.25">
      <c r="A81" s="130"/>
      <c r="B81" s="42" t="s">
        <v>54</v>
      </c>
      <c r="C81" s="207"/>
      <c r="D81" s="207"/>
      <c r="E81" s="207"/>
      <c r="F81" s="208"/>
      <c r="G81" s="207"/>
      <c r="H81" s="208"/>
      <c r="I81" s="207"/>
      <c r="J81" s="208"/>
    </row>
    <row r="82" spans="1:10" ht="18" customHeight="1" x14ac:dyDescent="0.25">
      <c r="A82" s="130"/>
      <c r="B82" s="20" t="s">
        <v>55</v>
      </c>
      <c r="C82" s="209"/>
      <c r="D82" s="209"/>
      <c r="E82" s="209"/>
      <c r="F82" s="210"/>
      <c r="G82" s="209"/>
      <c r="H82" s="210"/>
      <c r="I82" s="209"/>
      <c r="J82" s="210"/>
    </row>
    <row r="83" spans="1:10" ht="18" customHeight="1" x14ac:dyDescent="0.25">
      <c r="A83" s="131"/>
      <c r="B83" s="43" t="s">
        <v>133</v>
      </c>
      <c r="C83" s="211"/>
      <c r="D83" s="211"/>
      <c r="E83" s="211"/>
      <c r="F83" s="212"/>
      <c r="G83" s="211"/>
      <c r="H83" s="212"/>
      <c r="I83" s="211"/>
      <c r="J83" s="212"/>
    </row>
    <row r="84" spans="1:10" ht="18" customHeight="1" x14ac:dyDescent="0.25">
      <c r="A84" s="129" t="s">
        <v>82</v>
      </c>
      <c r="B84" s="19" t="s">
        <v>53</v>
      </c>
      <c r="C84" s="205">
        <f>C72+C76+C80</f>
        <v>110</v>
      </c>
      <c r="D84" s="205">
        <f>D72+D76+D80</f>
        <v>53</v>
      </c>
      <c r="E84" s="205">
        <f>E72+E76+E80</f>
        <v>34</v>
      </c>
      <c r="F84" s="206">
        <f>E84/C84*100</f>
        <v>30.909090909090907</v>
      </c>
      <c r="G84" s="205">
        <f>G72+G76+G80</f>
        <v>68</v>
      </c>
      <c r="H84" s="206">
        <f>G84/C84*100</f>
        <v>61.818181818181813</v>
      </c>
      <c r="I84" s="205">
        <f>I72+I76+I80</f>
        <v>8</v>
      </c>
      <c r="J84" s="206">
        <f>I84/C84*100</f>
        <v>7.2727272727272725</v>
      </c>
    </row>
    <row r="85" spans="1:10" ht="18" customHeight="1" x14ac:dyDescent="0.25">
      <c r="A85" s="130"/>
      <c r="B85" s="42" t="s">
        <v>54</v>
      </c>
      <c r="C85" s="207"/>
      <c r="D85" s="207"/>
      <c r="E85" s="207"/>
      <c r="F85" s="208"/>
      <c r="G85" s="207"/>
      <c r="H85" s="208"/>
      <c r="I85" s="207"/>
      <c r="J85" s="208"/>
    </row>
    <row r="86" spans="1:10" ht="18" customHeight="1" x14ac:dyDescent="0.25">
      <c r="A86" s="130"/>
      <c r="B86" s="20" t="s">
        <v>55</v>
      </c>
      <c r="C86" s="207"/>
      <c r="D86" s="207"/>
      <c r="E86" s="207"/>
      <c r="F86" s="208"/>
      <c r="G86" s="207"/>
      <c r="H86" s="208"/>
      <c r="I86" s="207"/>
      <c r="J86" s="208"/>
    </row>
    <row r="87" spans="1:10" ht="18" customHeight="1" x14ac:dyDescent="0.25">
      <c r="A87" s="131"/>
      <c r="B87" s="43" t="s">
        <v>133</v>
      </c>
      <c r="C87" s="211"/>
      <c r="D87" s="211"/>
      <c r="E87" s="211"/>
      <c r="F87" s="212"/>
      <c r="G87" s="211"/>
      <c r="H87" s="212"/>
      <c r="I87" s="211"/>
      <c r="J87" s="212"/>
    </row>
    <row r="88" spans="1:10" ht="18" customHeight="1" x14ac:dyDescent="0.25">
      <c r="A88" s="129" t="s">
        <v>59</v>
      </c>
      <c r="B88" s="19" t="s">
        <v>53</v>
      </c>
      <c r="C88" s="203">
        <v>38</v>
      </c>
      <c r="D88" s="204">
        <v>17</v>
      </c>
      <c r="E88" s="205">
        <v>10</v>
      </c>
      <c r="F88" s="206">
        <f>E88/C88*100</f>
        <v>26.315789473684209</v>
      </c>
      <c r="G88" s="205">
        <v>28</v>
      </c>
      <c r="H88" s="206">
        <f>G88/C88*100</f>
        <v>73.68421052631578</v>
      </c>
      <c r="I88" s="205">
        <v>0</v>
      </c>
      <c r="J88" s="206">
        <f>I88/C88*100</f>
        <v>0</v>
      </c>
    </row>
    <row r="89" spans="1:10" ht="18" customHeight="1" x14ac:dyDescent="0.25">
      <c r="A89" s="130"/>
      <c r="B89" s="42" t="s">
        <v>54</v>
      </c>
      <c r="C89" s="207"/>
      <c r="D89" s="207"/>
      <c r="E89" s="207"/>
      <c r="F89" s="208"/>
      <c r="G89" s="207"/>
      <c r="H89" s="208"/>
      <c r="I89" s="207"/>
      <c r="J89" s="208"/>
    </row>
    <row r="90" spans="1:10" ht="18" customHeight="1" x14ac:dyDescent="0.25">
      <c r="A90" s="130"/>
      <c r="B90" s="20" t="s">
        <v>55</v>
      </c>
      <c r="C90" s="209"/>
      <c r="D90" s="209"/>
      <c r="E90" s="209"/>
      <c r="F90" s="210"/>
      <c r="G90" s="209"/>
      <c r="H90" s="210"/>
      <c r="I90" s="209"/>
      <c r="J90" s="210"/>
    </row>
    <row r="91" spans="1:10" ht="18" customHeight="1" x14ac:dyDescent="0.25">
      <c r="A91" s="131"/>
      <c r="B91" s="43" t="s">
        <v>133</v>
      </c>
      <c r="C91" s="211"/>
      <c r="D91" s="211"/>
      <c r="E91" s="211"/>
      <c r="F91" s="212"/>
      <c r="G91" s="211"/>
      <c r="H91" s="212"/>
      <c r="I91" s="211"/>
      <c r="J91" s="212"/>
    </row>
    <row r="92" spans="1:10" ht="18" customHeight="1" x14ac:dyDescent="0.25">
      <c r="A92" s="129" t="s">
        <v>60</v>
      </c>
      <c r="B92" s="19" t="s">
        <v>53</v>
      </c>
      <c r="C92" s="203">
        <v>38</v>
      </c>
      <c r="D92" s="204">
        <v>17</v>
      </c>
      <c r="E92" s="205">
        <v>6</v>
      </c>
      <c r="F92" s="206">
        <f>E92/C92*100</f>
        <v>15.789473684210526</v>
      </c>
      <c r="G92" s="205">
        <v>30</v>
      </c>
      <c r="H92" s="206">
        <f>G92/C92*100</f>
        <v>78.94736842105263</v>
      </c>
      <c r="I92" s="205">
        <v>2</v>
      </c>
      <c r="J92" s="206">
        <f>I92/C92*100</f>
        <v>5.2631578947368416</v>
      </c>
    </row>
    <row r="93" spans="1:10" ht="18" customHeight="1" x14ac:dyDescent="0.25">
      <c r="A93" s="130"/>
      <c r="B93" s="42" t="s">
        <v>54</v>
      </c>
      <c r="C93" s="207"/>
      <c r="D93" s="207"/>
      <c r="E93" s="207"/>
      <c r="F93" s="208"/>
      <c r="G93" s="207"/>
      <c r="H93" s="208"/>
      <c r="I93" s="207"/>
      <c r="J93" s="208"/>
    </row>
    <row r="94" spans="1:10" ht="18" customHeight="1" x14ac:dyDescent="0.25">
      <c r="A94" s="130"/>
      <c r="B94" s="20" t="s">
        <v>55</v>
      </c>
      <c r="C94" s="209"/>
      <c r="D94" s="209"/>
      <c r="E94" s="209"/>
      <c r="F94" s="210"/>
      <c r="G94" s="209"/>
      <c r="H94" s="210"/>
      <c r="I94" s="209"/>
      <c r="J94" s="210"/>
    </row>
    <row r="95" spans="1:10" ht="18" customHeight="1" x14ac:dyDescent="0.25">
      <c r="A95" s="131"/>
      <c r="B95" s="43" t="s">
        <v>133</v>
      </c>
      <c r="C95" s="211"/>
      <c r="D95" s="211"/>
      <c r="E95" s="211"/>
      <c r="F95" s="212"/>
      <c r="G95" s="211"/>
      <c r="H95" s="212"/>
      <c r="I95" s="211"/>
      <c r="J95" s="212"/>
    </row>
    <row r="96" spans="1:10" ht="18" customHeight="1" x14ac:dyDescent="0.25">
      <c r="A96" s="129" t="s">
        <v>61</v>
      </c>
      <c r="B96" s="19" t="s">
        <v>53</v>
      </c>
      <c r="C96" s="203">
        <v>35</v>
      </c>
      <c r="D96" s="204">
        <v>13</v>
      </c>
      <c r="E96" s="205">
        <v>10</v>
      </c>
      <c r="F96" s="206">
        <f>E96/C96*100</f>
        <v>28.571428571428569</v>
      </c>
      <c r="G96" s="205">
        <v>25</v>
      </c>
      <c r="H96" s="206">
        <f>G96/C96*100</f>
        <v>71.428571428571431</v>
      </c>
      <c r="I96" s="205">
        <v>0</v>
      </c>
      <c r="J96" s="206">
        <f>I96/C96*100</f>
        <v>0</v>
      </c>
    </row>
    <row r="97" spans="1:10" ht="18" customHeight="1" x14ac:dyDescent="0.25">
      <c r="A97" s="137"/>
      <c r="B97" s="42" t="s">
        <v>54</v>
      </c>
      <c r="C97" s="207"/>
      <c r="D97" s="207"/>
      <c r="E97" s="207"/>
      <c r="F97" s="208"/>
      <c r="G97" s="207"/>
      <c r="H97" s="208"/>
      <c r="I97" s="207"/>
      <c r="J97" s="208"/>
    </row>
    <row r="98" spans="1:10" ht="18" customHeight="1" x14ac:dyDescent="0.25">
      <c r="A98" s="130"/>
      <c r="B98" s="20" t="s">
        <v>55</v>
      </c>
      <c r="C98" s="209"/>
      <c r="D98" s="209"/>
      <c r="E98" s="209"/>
      <c r="F98" s="210"/>
      <c r="G98" s="209"/>
      <c r="H98" s="210"/>
      <c r="I98" s="209"/>
      <c r="J98" s="210"/>
    </row>
    <row r="99" spans="1:10" ht="18" customHeight="1" x14ac:dyDescent="0.25">
      <c r="A99" s="131"/>
      <c r="B99" s="43" t="s">
        <v>133</v>
      </c>
      <c r="C99" s="211"/>
      <c r="D99" s="211"/>
      <c r="E99" s="211"/>
      <c r="F99" s="212"/>
      <c r="G99" s="211"/>
      <c r="H99" s="212"/>
      <c r="I99" s="211"/>
      <c r="J99" s="212"/>
    </row>
    <row r="100" spans="1:10" ht="18" customHeight="1" x14ac:dyDescent="0.25">
      <c r="A100" s="129" t="s">
        <v>85</v>
      </c>
      <c r="B100" s="19" t="s">
        <v>53</v>
      </c>
      <c r="C100" s="205">
        <f>C88+C92+C96</f>
        <v>111</v>
      </c>
      <c r="D100" s="205">
        <f t="shared" ref="D100:I100" si="1">D88+D92+D96</f>
        <v>47</v>
      </c>
      <c r="E100" s="205">
        <f>E88+E92+E96</f>
        <v>26</v>
      </c>
      <c r="F100" s="206">
        <f>E100/C100*100</f>
        <v>23.423423423423422</v>
      </c>
      <c r="G100" s="205">
        <f>G88+G92+G96</f>
        <v>83</v>
      </c>
      <c r="H100" s="206">
        <f t="shared" ref="H100" si="2">G100/C100*100</f>
        <v>74.774774774774784</v>
      </c>
      <c r="I100" s="205">
        <f>I88+I92+I96</f>
        <v>2</v>
      </c>
      <c r="J100" s="206">
        <f>I100/C100*100</f>
        <v>1.8018018018018018</v>
      </c>
    </row>
    <row r="101" spans="1:10" ht="18" customHeight="1" x14ac:dyDescent="0.25">
      <c r="A101" s="130"/>
      <c r="B101" s="42" t="s">
        <v>54</v>
      </c>
      <c r="C101" s="207"/>
      <c r="D101" s="207"/>
      <c r="E101" s="207"/>
      <c r="F101" s="208"/>
      <c r="G101" s="207"/>
      <c r="H101" s="206"/>
      <c r="I101" s="207"/>
      <c r="J101" s="208"/>
    </row>
    <row r="102" spans="1:10" ht="18" customHeight="1" x14ac:dyDescent="0.25">
      <c r="A102" s="130"/>
      <c r="B102" s="20" t="s">
        <v>55</v>
      </c>
      <c r="C102" s="209"/>
      <c r="D102" s="209"/>
      <c r="E102" s="209"/>
      <c r="F102" s="210"/>
      <c r="G102" s="209"/>
      <c r="H102" s="210"/>
      <c r="I102" s="209"/>
      <c r="J102" s="210"/>
    </row>
    <row r="103" spans="1:10" ht="18" customHeight="1" x14ac:dyDescent="0.25">
      <c r="A103" s="131"/>
      <c r="B103" s="43" t="s">
        <v>133</v>
      </c>
      <c r="C103" s="211"/>
      <c r="D103" s="211"/>
      <c r="E103" s="211"/>
      <c r="F103" s="212"/>
      <c r="G103" s="211"/>
      <c r="H103" s="212"/>
      <c r="I103" s="211"/>
      <c r="J103" s="212"/>
    </row>
    <row r="104" spans="1:10" ht="18" customHeight="1" x14ac:dyDescent="0.25">
      <c r="A104" s="129" t="s">
        <v>83</v>
      </c>
      <c r="B104" s="44" t="s">
        <v>53</v>
      </c>
      <c r="C104" s="205">
        <f>C24+C44+C68+C84+C100</f>
        <v>627</v>
      </c>
      <c r="D104" s="205">
        <f>D24+D44+D68+D84+D100</f>
        <v>296</v>
      </c>
      <c r="E104" s="205">
        <f>E24+E44+E68+E84+E100</f>
        <v>194</v>
      </c>
      <c r="F104" s="206">
        <f>E104/C104*100</f>
        <v>30.94098883572568</v>
      </c>
      <c r="G104" s="205">
        <f>G24+G44+G68+G84+G100</f>
        <v>394</v>
      </c>
      <c r="H104" s="206">
        <f>G104/C104*100</f>
        <v>62.838915470494413</v>
      </c>
      <c r="I104" s="205">
        <f>I24+I44+I68+I84+I100</f>
        <v>39</v>
      </c>
      <c r="J104" s="206">
        <f>I104/C104*100</f>
        <v>6.2200956937799043</v>
      </c>
    </row>
    <row r="105" spans="1:10" ht="18" customHeight="1" x14ac:dyDescent="0.25">
      <c r="A105" s="130"/>
      <c r="B105" s="45" t="s">
        <v>54</v>
      </c>
      <c r="C105" s="207"/>
      <c r="D105" s="207"/>
      <c r="E105" s="207"/>
      <c r="F105" s="208"/>
      <c r="G105" s="207"/>
      <c r="H105" s="208"/>
      <c r="I105" s="207"/>
      <c r="J105" s="208"/>
    </row>
    <row r="106" spans="1:10" ht="18" customHeight="1" x14ac:dyDescent="0.25">
      <c r="A106" s="130"/>
      <c r="B106" s="46" t="s">
        <v>55</v>
      </c>
      <c r="C106" s="209"/>
      <c r="D106" s="209"/>
      <c r="E106" s="209"/>
      <c r="F106" s="210"/>
      <c r="G106" s="209"/>
      <c r="H106" s="210"/>
      <c r="I106" s="209"/>
      <c r="J106" s="210"/>
    </row>
    <row r="107" spans="1:10" ht="18" customHeight="1" x14ac:dyDescent="0.25">
      <c r="A107" s="131"/>
      <c r="B107" s="47" t="s">
        <v>133</v>
      </c>
      <c r="C107" s="211"/>
      <c r="D107" s="211"/>
      <c r="E107" s="211"/>
      <c r="F107" s="212"/>
      <c r="G107" s="211"/>
      <c r="H107" s="212"/>
      <c r="I107" s="211"/>
      <c r="J107" s="212"/>
    </row>
    <row r="108" spans="1:10" ht="15" customHeight="1" x14ac:dyDescent="0.25"/>
    <row r="109" spans="1:10" ht="15" customHeight="1" x14ac:dyDescent="0.25"/>
    <row r="110" spans="1:10" ht="15" customHeight="1" x14ac:dyDescent="0.25"/>
    <row r="111" spans="1:10" ht="15" customHeight="1" x14ac:dyDescent="0.25"/>
    <row r="112" spans="1:10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20.25" customHeight="1" x14ac:dyDescent="0.25"/>
    <row r="138" ht="20.25" customHeight="1" x14ac:dyDescent="0.25"/>
    <row r="139" ht="20.25" customHeight="1" x14ac:dyDescent="0.25"/>
    <row r="140" ht="20.25" customHeight="1" x14ac:dyDescent="0.25"/>
    <row r="141" ht="20.25" customHeight="1" x14ac:dyDescent="0.25"/>
    <row r="142" ht="20.25" customHeight="1" x14ac:dyDescent="0.25"/>
    <row r="143" ht="20.25" customHeight="1" x14ac:dyDescent="0.25"/>
    <row r="144" ht="20.25" customHeight="1" x14ac:dyDescent="0.25"/>
    <row r="145" ht="20.25" customHeight="1" x14ac:dyDescent="0.25"/>
    <row r="146" ht="20.25" customHeight="1" x14ac:dyDescent="0.25"/>
    <row r="147" ht="20.25" customHeight="1" x14ac:dyDescent="0.25"/>
    <row r="148" ht="20.25" customHeight="1" x14ac:dyDescent="0.25"/>
    <row r="149" ht="20.25" customHeight="1" x14ac:dyDescent="0.25"/>
    <row r="150" ht="20.25" customHeight="1" x14ac:dyDescent="0.25"/>
    <row r="151" ht="20.25" customHeight="1" x14ac:dyDescent="0.25"/>
    <row r="152" ht="20.25" customHeight="1" x14ac:dyDescent="0.25"/>
    <row r="153" ht="20.25" customHeight="1" x14ac:dyDescent="0.25"/>
    <row r="154" ht="20.25" customHeight="1" x14ac:dyDescent="0.25"/>
    <row r="155" ht="20.25" customHeight="1" x14ac:dyDescent="0.25"/>
    <row r="156" ht="20.25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5" customHeight="1" x14ac:dyDescent="0.25"/>
    <row r="168" ht="12.75" customHeight="1" x14ac:dyDescent="0.25"/>
    <row r="169" ht="14.2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20.25" customHeight="1" x14ac:dyDescent="0.25"/>
    <row r="203" ht="20.25" customHeight="1" x14ac:dyDescent="0.25"/>
    <row r="204" ht="20.25" customHeight="1" x14ac:dyDescent="0.25"/>
    <row r="205" ht="20.25" customHeight="1" x14ac:dyDescent="0.25"/>
    <row r="206" ht="20.25" customHeight="1" x14ac:dyDescent="0.25"/>
    <row r="207" ht="20.25" customHeight="1" x14ac:dyDescent="0.25"/>
    <row r="208" ht="20.25" customHeight="1" x14ac:dyDescent="0.25"/>
    <row r="209" ht="20.25" customHeight="1" x14ac:dyDescent="0.25"/>
    <row r="210" ht="20.25" customHeight="1" x14ac:dyDescent="0.25"/>
    <row r="211" ht="20.25" customHeight="1" x14ac:dyDescent="0.25"/>
    <row r="212" ht="20.25" customHeight="1" x14ac:dyDescent="0.25"/>
    <row r="213" ht="20.25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20.25" customHeight="1" x14ac:dyDescent="0.25"/>
    <row r="223" ht="20.25" customHeight="1" x14ac:dyDescent="0.25"/>
    <row r="224" ht="20.25" customHeight="1" x14ac:dyDescent="0.25"/>
    <row r="225" ht="20.25" customHeight="1" x14ac:dyDescent="0.25"/>
    <row r="226" ht="20.25" customHeight="1" x14ac:dyDescent="0.25"/>
    <row r="227" ht="20.25" customHeight="1" x14ac:dyDescent="0.25"/>
    <row r="228" ht="20.25" customHeight="1" x14ac:dyDescent="0.25"/>
    <row r="229" ht="20.25" customHeight="1" x14ac:dyDescent="0.25"/>
  </sheetData>
  <mergeCells count="35">
    <mergeCell ref="A104:A107"/>
    <mergeCell ref="A80:A83"/>
    <mergeCell ref="A84:A87"/>
    <mergeCell ref="A88:A91"/>
    <mergeCell ref="A92:A95"/>
    <mergeCell ref="A96:A99"/>
    <mergeCell ref="A100:A103"/>
    <mergeCell ref="A56:A59"/>
    <mergeCell ref="A60:A63"/>
    <mergeCell ref="A64:A67"/>
    <mergeCell ref="A68:A71"/>
    <mergeCell ref="A72:A75"/>
    <mergeCell ref="A76:A79"/>
    <mergeCell ref="A32:A35"/>
    <mergeCell ref="A36:A39"/>
    <mergeCell ref="A40:A43"/>
    <mergeCell ref="A44:A47"/>
    <mergeCell ref="A48:A51"/>
    <mergeCell ref="A52:A55"/>
    <mergeCell ref="A8:A11"/>
    <mergeCell ref="A12:A15"/>
    <mergeCell ref="A16:A19"/>
    <mergeCell ref="A20:A23"/>
    <mergeCell ref="A24:A27"/>
    <mergeCell ref="A28:A31"/>
    <mergeCell ref="A1:D1"/>
    <mergeCell ref="A3:J3"/>
    <mergeCell ref="A4:J4"/>
    <mergeCell ref="A6:A7"/>
    <mergeCell ref="B6:B7"/>
    <mergeCell ref="C6:C7"/>
    <mergeCell ref="D6:D7"/>
    <mergeCell ref="E6:F6"/>
    <mergeCell ref="G6:H6"/>
    <mergeCell ref="I6:J6"/>
  </mergeCells>
  <pageMargins left="0.31496062992125984" right="0.31496062992125984" top="0.31496062992125984" bottom="0.31496062992125984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9"/>
  <sheetViews>
    <sheetView topLeftCell="A70" zoomScale="55" zoomScaleNormal="55" workbookViewId="0">
      <selection activeCell="C28" sqref="C28:D104"/>
    </sheetView>
  </sheetViews>
  <sheetFormatPr defaultRowHeight="15.75" x14ac:dyDescent="0.25"/>
  <cols>
    <col min="1" max="1" width="8.5" customWidth="1"/>
    <col min="2" max="2" width="7" customWidth="1"/>
    <col min="3" max="5" width="8.625" customWidth="1"/>
    <col min="6" max="6" width="8.625" style="56" customWidth="1"/>
    <col min="7" max="7" width="8.625" customWidth="1"/>
    <col min="8" max="8" width="8.625" style="56" customWidth="1"/>
    <col min="9" max="9" width="8.625" customWidth="1"/>
    <col min="10" max="10" width="8.625" style="56" customWidth="1"/>
  </cols>
  <sheetData>
    <row r="1" spans="1:18" x14ac:dyDescent="0.25">
      <c r="A1" s="138" t="s">
        <v>134</v>
      </c>
      <c r="B1" s="138"/>
      <c r="C1" s="138"/>
      <c r="D1" s="138"/>
      <c r="G1" s="16"/>
      <c r="H1" s="60"/>
      <c r="I1" s="16"/>
      <c r="J1" s="60"/>
      <c r="K1" s="16"/>
      <c r="L1" s="16"/>
      <c r="M1" s="16"/>
      <c r="N1" s="16"/>
      <c r="O1" s="16"/>
      <c r="P1" s="16"/>
      <c r="Q1" s="16"/>
      <c r="R1" s="16"/>
    </row>
    <row r="2" spans="1:18" ht="7.5" customHeight="1" x14ac:dyDescent="0.25">
      <c r="A2" s="103"/>
      <c r="B2" s="103"/>
      <c r="C2" s="103"/>
      <c r="D2" s="103"/>
      <c r="G2" s="16"/>
      <c r="H2" s="60"/>
      <c r="I2" s="16"/>
      <c r="J2" s="60"/>
      <c r="K2" s="16"/>
      <c r="L2" s="16"/>
      <c r="M2" s="16"/>
      <c r="N2" s="16"/>
      <c r="O2" s="16"/>
      <c r="P2" s="16"/>
      <c r="Q2" s="16"/>
      <c r="R2" s="16"/>
    </row>
    <row r="3" spans="1:18" ht="18.75" x14ac:dyDescent="0.3">
      <c r="A3" s="127" t="s">
        <v>174</v>
      </c>
      <c r="B3" s="127"/>
      <c r="C3" s="127"/>
      <c r="D3" s="127"/>
      <c r="E3" s="127"/>
      <c r="F3" s="127"/>
      <c r="G3" s="127"/>
      <c r="H3" s="127"/>
      <c r="I3" s="127"/>
      <c r="J3" s="127"/>
      <c r="K3" s="18"/>
      <c r="L3" s="18"/>
      <c r="M3" s="18"/>
      <c r="N3" s="18"/>
      <c r="O3" s="18"/>
      <c r="P3" s="18"/>
      <c r="Q3" s="18"/>
      <c r="R3" s="18"/>
    </row>
    <row r="4" spans="1:18" ht="18.75" x14ac:dyDescent="0.3">
      <c r="A4" s="127" t="s">
        <v>118</v>
      </c>
      <c r="B4" s="127"/>
      <c r="C4" s="127"/>
      <c r="D4" s="127"/>
      <c r="E4" s="127"/>
      <c r="F4" s="127"/>
      <c r="G4" s="127"/>
      <c r="H4" s="127"/>
      <c r="I4" s="127"/>
      <c r="J4" s="127"/>
      <c r="K4" s="18"/>
      <c r="L4" s="18"/>
      <c r="M4" s="18"/>
      <c r="N4" s="18"/>
      <c r="O4" s="18"/>
      <c r="P4" s="18"/>
      <c r="Q4" s="18"/>
      <c r="R4" s="18"/>
    </row>
    <row r="5" spans="1:18" ht="9.75" customHeight="1" x14ac:dyDescent="0.25"/>
    <row r="6" spans="1:18" ht="15" customHeight="1" x14ac:dyDescent="0.25">
      <c r="A6" s="129" t="s">
        <v>1</v>
      </c>
      <c r="B6" s="129" t="s">
        <v>17</v>
      </c>
      <c r="C6" s="129" t="s">
        <v>15</v>
      </c>
      <c r="D6" s="129" t="s">
        <v>20</v>
      </c>
      <c r="E6" s="132" t="s">
        <v>62</v>
      </c>
      <c r="F6" s="133"/>
      <c r="G6" s="132" t="s">
        <v>38</v>
      </c>
      <c r="H6" s="133"/>
      <c r="I6" s="132" t="s">
        <v>39</v>
      </c>
      <c r="J6" s="133"/>
    </row>
    <row r="7" spans="1:18" ht="20.25" customHeight="1" x14ac:dyDescent="0.25">
      <c r="A7" s="130"/>
      <c r="B7" s="130"/>
      <c r="C7" s="130"/>
      <c r="D7" s="130"/>
      <c r="E7" s="100" t="s">
        <v>16</v>
      </c>
      <c r="F7" s="57" t="s">
        <v>40</v>
      </c>
      <c r="G7" s="100" t="s">
        <v>16</v>
      </c>
      <c r="H7" s="57" t="s">
        <v>40</v>
      </c>
      <c r="I7" s="100" t="s">
        <v>16</v>
      </c>
      <c r="J7" s="57" t="s">
        <v>40</v>
      </c>
    </row>
    <row r="8" spans="1:18" ht="18" customHeight="1" x14ac:dyDescent="0.25">
      <c r="A8" s="129" t="s">
        <v>43</v>
      </c>
      <c r="B8" s="19" t="s">
        <v>53</v>
      </c>
      <c r="C8" s="92">
        <v>29</v>
      </c>
      <c r="D8" s="88">
        <v>16</v>
      </c>
      <c r="E8" s="88">
        <v>9</v>
      </c>
      <c r="F8" s="215">
        <f>E8/C8*100</f>
        <v>31.03448275862069</v>
      </c>
      <c r="G8" s="88">
        <v>20</v>
      </c>
      <c r="H8" s="215">
        <f>G8/C8*100</f>
        <v>68.965517241379317</v>
      </c>
      <c r="I8" s="88">
        <v>0</v>
      </c>
      <c r="J8" s="216">
        <f t="shared" ref="J8:J64" si="0">ROUND(I8/IF(D8&lt;=0,1,D8),4)*100</f>
        <v>0</v>
      </c>
    </row>
    <row r="9" spans="1:18" ht="18" customHeight="1" x14ac:dyDescent="0.25">
      <c r="A9" s="130"/>
      <c r="B9" s="42" t="s">
        <v>54</v>
      </c>
      <c r="C9" s="97"/>
      <c r="D9" s="97"/>
      <c r="E9" s="88"/>
      <c r="F9" s="216"/>
      <c r="G9" s="88"/>
      <c r="H9" s="216"/>
      <c r="I9" s="88"/>
      <c r="J9" s="216"/>
    </row>
    <row r="10" spans="1:18" ht="18" customHeight="1" x14ac:dyDescent="0.25">
      <c r="A10" s="130"/>
      <c r="B10" s="20" t="s">
        <v>55</v>
      </c>
      <c r="C10" s="97"/>
      <c r="D10" s="97"/>
      <c r="E10" s="88"/>
      <c r="F10" s="216"/>
      <c r="G10" s="88"/>
      <c r="H10" s="216"/>
      <c r="I10" s="88"/>
      <c r="J10" s="216"/>
    </row>
    <row r="11" spans="1:18" ht="18" customHeight="1" x14ac:dyDescent="0.25">
      <c r="A11" s="131"/>
      <c r="B11" s="43" t="s">
        <v>133</v>
      </c>
      <c r="C11" s="97"/>
      <c r="D11" s="97"/>
      <c r="E11" s="88"/>
      <c r="F11" s="216"/>
      <c r="G11" s="88"/>
      <c r="H11" s="216"/>
      <c r="I11" s="88"/>
      <c r="J11" s="216"/>
    </row>
    <row r="12" spans="1:18" ht="18" customHeight="1" x14ac:dyDescent="0.25">
      <c r="A12" s="129" t="s">
        <v>44</v>
      </c>
      <c r="B12" s="19" t="s">
        <v>53</v>
      </c>
      <c r="C12" s="92">
        <v>28</v>
      </c>
      <c r="D12" s="88">
        <v>13</v>
      </c>
      <c r="E12" s="88">
        <v>9</v>
      </c>
      <c r="F12" s="215">
        <f>E12/C12*100</f>
        <v>32.142857142857146</v>
      </c>
      <c r="G12" s="88">
        <v>19</v>
      </c>
      <c r="H12" s="215">
        <f>G12/C12*100</f>
        <v>67.857142857142861</v>
      </c>
      <c r="I12" s="88">
        <v>0</v>
      </c>
      <c r="J12" s="216">
        <f t="shared" si="0"/>
        <v>0</v>
      </c>
    </row>
    <row r="13" spans="1:18" ht="18" customHeight="1" x14ac:dyDescent="0.25">
      <c r="A13" s="130"/>
      <c r="B13" s="42" t="s">
        <v>54</v>
      </c>
      <c r="C13" s="97"/>
      <c r="D13" s="97"/>
      <c r="E13" s="88"/>
      <c r="F13" s="216"/>
      <c r="G13" s="88"/>
      <c r="H13" s="216"/>
      <c r="I13" s="88"/>
      <c r="J13" s="216"/>
    </row>
    <row r="14" spans="1:18" ht="18" customHeight="1" x14ac:dyDescent="0.25">
      <c r="A14" s="130"/>
      <c r="B14" s="20" t="s">
        <v>55</v>
      </c>
      <c r="C14" s="97"/>
      <c r="D14" s="97"/>
      <c r="E14" s="88"/>
      <c r="F14" s="216"/>
      <c r="G14" s="88"/>
      <c r="H14" s="216"/>
      <c r="I14" s="88"/>
      <c r="J14" s="216"/>
    </row>
    <row r="15" spans="1:18" ht="18" customHeight="1" x14ac:dyDescent="0.25">
      <c r="A15" s="131"/>
      <c r="B15" s="43" t="s">
        <v>133</v>
      </c>
      <c r="C15" s="97"/>
      <c r="D15" s="97"/>
      <c r="E15" s="88"/>
      <c r="F15" s="216"/>
      <c r="G15" s="88"/>
      <c r="H15" s="216"/>
      <c r="I15" s="88"/>
      <c r="J15" s="216"/>
    </row>
    <row r="16" spans="1:18" ht="18" customHeight="1" x14ac:dyDescent="0.25">
      <c r="A16" s="129" t="s">
        <v>45</v>
      </c>
      <c r="B16" s="19" t="s">
        <v>53</v>
      </c>
      <c r="C16" s="92">
        <v>28</v>
      </c>
      <c r="D16" s="88">
        <v>16</v>
      </c>
      <c r="E16" s="88">
        <v>9</v>
      </c>
      <c r="F16" s="215">
        <f>E16/C16*100</f>
        <v>32.142857142857146</v>
      </c>
      <c r="G16" s="88">
        <v>19</v>
      </c>
      <c r="H16" s="215">
        <f>G16/C16*100</f>
        <v>67.857142857142861</v>
      </c>
      <c r="I16" s="88">
        <v>0</v>
      </c>
      <c r="J16" s="216">
        <f t="shared" si="0"/>
        <v>0</v>
      </c>
    </row>
    <row r="17" spans="1:10" ht="18" customHeight="1" x14ac:dyDescent="0.25">
      <c r="A17" s="130"/>
      <c r="B17" s="42" t="s">
        <v>54</v>
      </c>
      <c r="C17" s="97"/>
      <c r="D17" s="97"/>
      <c r="E17" s="88"/>
      <c r="F17" s="216"/>
      <c r="G17" s="88"/>
      <c r="H17" s="216"/>
      <c r="I17" s="88"/>
      <c r="J17" s="216"/>
    </row>
    <row r="18" spans="1:10" ht="18" customHeight="1" x14ac:dyDescent="0.25">
      <c r="A18" s="137"/>
      <c r="B18" s="20" t="s">
        <v>55</v>
      </c>
      <c r="C18" s="97"/>
      <c r="D18" s="97"/>
      <c r="E18" s="88"/>
      <c r="F18" s="216"/>
      <c r="G18" s="88"/>
      <c r="H18" s="216"/>
      <c r="I18" s="88"/>
      <c r="J18" s="216"/>
    </row>
    <row r="19" spans="1:10" ht="18" customHeight="1" x14ac:dyDescent="0.25">
      <c r="A19" s="131"/>
      <c r="B19" s="43" t="s">
        <v>133</v>
      </c>
      <c r="C19" s="97"/>
      <c r="D19" s="97"/>
      <c r="E19" s="88"/>
      <c r="F19" s="216"/>
      <c r="G19" s="88"/>
      <c r="H19" s="216"/>
      <c r="I19" s="88"/>
      <c r="J19" s="216"/>
    </row>
    <row r="20" spans="1:10" ht="18" customHeight="1" x14ac:dyDescent="0.25">
      <c r="A20" s="129" t="s">
        <v>135</v>
      </c>
      <c r="B20" s="19" t="s">
        <v>53</v>
      </c>
      <c r="C20" s="92">
        <v>27</v>
      </c>
      <c r="D20" s="88">
        <v>12</v>
      </c>
      <c r="E20" s="88">
        <v>9</v>
      </c>
      <c r="F20" s="215">
        <f>E20/C20*100</f>
        <v>33.333333333333329</v>
      </c>
      <c r="G20" s="88">
        <v>18</v>
      </c>
      <c r="H20" s="215">
        <f>G20/C20*100</f>
        <v>66.666666666666657</v>
      </c>
      <c r="I20" s="88">
        <v>0</v>
      </c>
      <c r="J20" s="216">
        <f t="shared" si="0"/>
        <v>0</v>
      </c>
    </row>
    <row r="21" spans="1:10" ht="18" customHeight="1" x14ac:dyDescent="0.25">
      <c r="A21" s="130"/>
      <c r="B21" s="42" t="s">
        <v>54</v>
      </c>
      <c r="C21" s="97"/>
      <c r="D21" s="97"/>
      <c r="E21" s="88"/>
      <c r="F21" s="216"/>
      <c r="G21" s="88"/>
      <c r="H21" s="216"/>
      <c r="I21" s="88"/>
      <c r="J21" s="216"/>
    </row>
    <row r="22" spans="1:10" ht="18" customHeight="1" x14ac:dyDescent="0.25">
      <c r="A22" s="130"/>
      <c r="B22" s="20" t="s">
        <v>55</v>
      </c>
      <c r="C22" s="97"/>
      <c r="D22" s="97"/>
      <c r="E22" s="88"/>
      <c r="F22" s="216"/>
      <c r="G22" s="88"/>
      <c r="H22" s="216"/>
      <c r="I22" s="88"/>
      <c r="J22" s="216"/>
    </row>
    <row r="23" spans="1:10" ht="18" customHeight="1" x14ac:dyDescent="0.25">
      <c r="A23" s="131"/>
      <c r="B23" s="43" t="s">
        <v>133</v>
      </c>
      <c r="C23" s="97"/>
      <c r="D23" s="97"/>
      <c r="E23" s="88"/>
      <c r="F23" s="216"/>
      <c r="G23" s="88"/>
      <c r="H23" s="216"/>
      <c r="I23" s="88"/>
      <c r="J23" s="216"/>
    </row>
    <row r="24" spans="1:10" ht="18" customHeight="1" x14ac:dyDescent="0.25">
      <c r="A24" s="129" t="s">
        <v>79</v>
      </c>
      <c r="B24" s="19" t="s">
        <v>53</v>
      </c>
      <c r="C24" s="90">
        <f>C8+C12+C16+C20</f>
        <v>112</v>
      </c>
      <c r="D24" s="90">
        <f>D8+D12+D16+D20</f>
        <v>57</v>
      </c>
      <c r="E24" s="101">
        <f>E8+E12+E16+E20</f>
        <v>36</v>
      </c>
      <c r="F24" s="218">
        <f>E24/C24*100</f>
        <v>32.142857142857146</v>
      </c>
      <c r="G24" s="101">
        <f>G8+G12+G16+G20</f>
        <v>76</v>
      </c>
      <c r="H24" s="218">
        <f>G24/C24*100</f>
        <v>67.857142857142861</v>
      </c>
      <c r="I24" s="101">
        <f>I8+I12+I16+I20</f>
        <v>0</v>
      </c>
      <c r="J24" s="217">
        <f t="shared" ref="J24" si="1">ROUND(I24/IF(D24&lt;=0,1,D24),4)*100</f>
        <v>0</v>
      </c>
    </row>
    <row r="25" spans="1:10" ht="18" customHeight="1" x14ac:dyDescent="0.25">
      <c r="A25" s="130"/>
      <c r="B25" s="42" t="s">
        <v>54</v>
      </c>
      <c r="C25" s="97"/>
      <c r="D25" s="97"/>
      <c r="E25" s="88"/>
      <c r="F25" s="216"/>
      <c r="G25" s="88"/>
      <c r="H25" s="216"/>
      <c r="I25" s="88"/>
      <c r="J25" s="216"/>
    </row>
    <row r="26" spans="1:10" ht="18" customHeight="1" x14ac:dyDescent="0.25">
      <c r="A26" s="130"/>
      <c r="B26" s="20" t="s">
        <v>55</v>
      </c>
      <c r="C26" s="97"/>
      <c r="D26" s="97"/>
      <c r="E26" s="88"/>
      <c r="F26" s="216"/>
      <c r="G26" s="88"/>
      <c r="H26" s="216"/>
      <c r="I26" s="88"/>
      <c r="J26" s="216"/>
    </row>
    <row r="27" spans="1:10" ht="18" customHeight="1" x14ac:dyDescent="0.25">
      <c r="A27" s="131"/>
      <c r="B27" s="43" t="s">
        <v>133</v>
      </c>
      <c r="C27" s="97"/>
      <c r="D27" s="97"/>
      <c r="E27" s="88"/>
      <c r="F27" s="216"/>
      <c r="G27" s="88"/>
      <c r="H27" s="216"/>
      <c r="I27" s="88"/>
      <c r="J27" s="216"/>
    </row>
    <row r="28" spans="1:10" ht="18" customHeight="1" x14ac:dyDescent="0.25">
      <c r="A28" s="129" t="s">
        <v>46</v>
      </c>
      <c r="B28" s="19" t="s">
        <v>53</v>
      </c>
      <c r="C28" s="92">
        <v>30</v>
      </c>
      <c r="D28" s="88">
        <v>12</v>
      </c>
      <c r="E28" s="88">
        <v>9</v>
      </c>
      <c r="F28" s="215">
        <f>E28/C28*100</f>
        <v>30</v>
      </c>
      <c r="G28" s="88">
        <v>21</v>
      </c>
      <c r="H28" s="215">
        <f>G28/C28*100</f>
        <v>70</v>
      </c>
      <c r="I28" s="88">
        <v>0</v>
      </c>
      <c r="J28" s="216">
        <f t="shared" si="0"/>
        <v>0</v>
      </c>
    </row>
    <row r="29" spans="1:10" ht="18" customHeight="1" x14ac:dyDescent="0.25">
      <c r="A29" s="130"/>
      <c r="B29" s="42" t="s">
        <v>54</v>
      </c>
      <c r="C29" s="97"/>
      <c r="D29" s="97"/>
      <c r="E29" s="88"/>
      <c r="F29" s="216"/>
      <c r="G29" s="88"/>
      <c r="H29" s="216"/>
      <c r="I29" s="88"/>
      <c r="J29" s="216"/>
    </row>
    <row r="30" spans="1:10" ht="18" customHeight="1" x14ac:dyDescent="0.25">
      <c r="A30" s="130"/>
      <c r="B30" s="20" t="s">
        <v>55</v>
      </c>
      <c r="C30" s="97"/>
      <c r="D30" s="97"/>
      <c r="E30" s="88"/>
      <c r="F30" s="216"/>
      <c r="G30" s="88"/>
      <c r="H30" s="216"/>
      <c r="I30" s="88"/>
      <c r="J30" s="216"/>
    </row>
    <row r="31" spans="1:10" ht="18" customHeight="1" x14ac:dyDescent="0.25">
      <c r="A31" s="131"/>
      <c r="B31" s="43" t="s">
        <v>133</v>
      </c>
      <c r="C31" s="97"/>
      <c r="D31" s="97"/>
      <c r="E31" s="88"/>
      <c r="F31" s="216"/>
      <c r="G31" s="88"/>
      <c r="H31" s="216"/>
      <c r="I31" s="88"/>
      <c r="J31" s="216"/>
    </row>
    <row r="32" spans="1:10" ht="18" customHeight="1" x14ac:dyDescent="0.25">
      <c r="A32" s="129" t="s">
        <v>47</v>
      </c>
      <c r="B32" s="19" t="s">
        <v>53</v>
      </c>
      <c r="C32" s="92">
        <v>30</v>
      </c>
      <c r="D32" s="88">
        <v>16</v>
      </c>
      <c r="E32" s="88">
        <v>12</v>
      </c>
      <c r="F32" s="215">
        <f>E32/C32*100</f>
        <v>40</v>
      </c>
      <c r="G32" s="88">
        <v>18</v>
      </c>
      <c r="H32" s="215">
        <f t="shared" ref="H32:H33" si="2">G32/C32*100</f>
        <v>60</v>
      </c>
      <c r="I32" s="88">
        <v>0</v>
      </c>
      <c r="J32" s="216">
        <f t="shared" si="0"/>
        <v>0</v>
      </c>
    </row>
    <row r="33" spans="1:10" ht="18" customHeight="1" x14ac:dyDescent="0.25">
      <c r="A33" s="130"/>
      <c r="B33" s="42" t="s">
        <v>54</v>
      </c>
      <c r="C33" s="97"/>
      <c r="D33" s="97"/>
      <c r="E33" s="88"/>
      <c r="F33" s="216"/>
      <c r="G33" s="88"/>
      <c r="H33" s="215"/>
      <c r="I33" s="88"/>
      <c r="J33" s="216"/>
    </row>
    <row r="34" spans="1:10" ht="18" customHeight="1" x14ac:dyDescent="0.25">
      <c r="A34" s="130"/>
      <c r="B34" s="20" t="s">
        <v>55</v>
      </c>
      <c r="C34" s="97"/>
      <c r="D34" s="97"/>
      <c r="E34" s="88"/>
      <c r="F34" s="216"/>
      <c r="G34" s="88"/>
      <c r="H34" s="216"/>
      <c r="I34" s="88"/>
      <c r="J34" s="216"/>
    </row>
    <row r="35" spans="1:10" ht="18" customHeight="1" x14ac:dyDescent="0.25">
      <c r="A35" s="131"/>
      <c r="B35" s="43" t="s">
        <v>133</v>
      </c>
      <c r="C35" s="97"/>
      <c r="D35" s="97"/>
      <c r="E35" s="88"/>
      <c r="F35" s="216"/>
      <c r="G35" s="88"/>
      <c r="H35" s="216"/>
      <c r="I35" s="88"/>
      <c r="J35" s="216"/>
    </row>
    <row r="36" spans="1:10" ht="18" customHeight="1" x14ac:dyDescent="0.25">
      <c r="A36" s="129" t="s">
        <v>48</v>
      </c>
      <c r="B36" s="19" t="s">
        <v>53</v>
      </c>
      <c r="C36" s="92">
        <v>30</v>
      </c>
      <c r="D36" s="88">
        <v>13</v>
      </c>
      <c r="E36" s="88">
        <v>15</v>
      </c>
      <c r="F36" s="215">
        <f>E36/C36*100</f>
        <v>50</v>
      </c>
      <c r="G36" s="88">
        <v>15</v>
      </c>
      <c r="H36" s="215">
        <f t="shared" ref="H36" si="3">G36/C36*100</f>
        <v>50</v>
      </c>
      <c r="I36" s="88">
        <v>0</v>
      </c>
      <c r="J36" s="216">
        <f t="shared" si="0"/>
        <v>0</v>
      </c>
    </row>
    <row r="37" spans="1:10" ht="18" customHeight="1" x14ac:dyDescent="0.25">
      <c r="A37" s="137"/>
      <c r="B37" s="42" t="s">
        <v>54</v>
      </c>
      <c r="C37" s="97"/>
      <c r="D37" s="97"/>
      <c r="E37" s="88"/>
      <c r="F37" s="216"/>
      <c r="G37" s="88"/>
      <c r="H37" s="216"/>
      <c r="I37" s="88"/>
      <c r="J37" s="216"/>
    </row>
    <row r="38" spans="1:10" ht="18" customHeight="1" x14ac:dyDescent="0.25">
      <c r="A38" s="130"/>
      <c r="B38" s="20" t="s">
        <v>55</v>
      </c>
      <c r="C38" s="97"/>
      <c r="D38" s="97"/>
      <c r="E38" s="88"/>
      <c r="F38" s="216"/>
      <c r="G38" s="88"/>
      <c r="H38" s="216"/>
      <c r="I38" s="88"/>
      <c r="J38" s="216"/>
    </row>
    <row r="39" spans="1:10" ht="18" customHeight="1" x14ac:dyDescent="0.25">
      <c r="A39" s="131"/>
      <c r="B39" s="43" t="s">
        <v>133</v>
      </c>
      <c r="C39" s="97"/>
      <c r="D39" s="97"/>
      <c r="E39" s="88"/>
      <c r="F39" s="216"/>
      <c r="G39" s="88"/>
      <c r="H39" s="216"/>
      <c r="I39" s="88"/>
      <c r="J39" s="216"/>
    </row>
    <row r="40" spans="1:10" ht="18" customHeight="1" x14ac:dyDescent="0.25">
      <c r="A40" s="129" t="s">
        <v>142</v>
      </c>
      <c r="B40" s="19" t="s">
        <v>53</v>
      </c>
      <c r="C40" s="92">
        <v>30</v>
      </c>
      <c r="D40" s="88">
        <v>14</v>
      </c>
      <c r="E40" s="88">
        <v>16</v>
      </c>
      <c r="F40" s="215">
        <f>E40/C40*100</f>
        <v>53.333333333333336</v>
      </c>
      <c r="G40" s="88">
        <v>14</v>
      </c>
      <c r="H40" s="215">
        <f t="shared" ref="H40" si="4">G40/C40*100</f>
        <v>46.666666666666664</v>
      </c>
      <c r="I40" s="88">
        <v>0</v>
      </c>
      <c r="J40" s="216">
        <f t="shared" si="0"/>
        <v>0</v>
      </c>
    </row>
    <row r="41" spans="1:10" ht="18" customHeight="1" x14ac:dyDescent="0.25">
      <c r="A41" s="137"/>
      <c r="B41" s="42" t="s">
        <v>54</v>
      </c>
      <c r="C41" s="97"/>
      <c r="D41" s="97"/>
      <c r="E41" s="88"/>
      <c r="F41" s="216"/>
      <c r="G41" s="88"/>
      <c r="H41" s="216"/>
      <c r="I41" s="88"/>
      <c r="J41" s="216"/>
    </row>
    <row r="42" spans="1:10" ht="18" customHeight="1" x14ac:dyDescent="0.25">
      <c r="A42" s="130"/>
      <c r="B42" s="20" t="s">
        <v>55</v>
      </c>
      <c r="C42" s="97"/>
      <c r="D42" s="97"/>
      <c r="E42" s="88"/>
      <c r="F42" s="216"/>
      <c r="G42" s="88"/>
      <c r="H42" s="216"/>
      <c r="I42" s="88"/>
      <c r="J42" s="216"/>
    </row>
    <row r="43" spans="1:10" ht="18" customHeight="1" x14ac:dyDescent="0.25">
      <c r="A43" s="131"/>
      <c r="B43" s="43" t="s">
        <v>133</v>
      </c>
      <c r="C43" s="97"/>
      <c r="D43" s="97"/>
      <c r="E43" s="88"/>
      <c r="F43" s="216"/>
      <c r="G43" s="88"/>
      <c r="H43" s="216"/>
      <c r="I43" s="88"/>
      <c r="J43" s="216"/>
    </row>
    <row r="44" spans="1:10" ht="18" customHeight="1" x14ac:dyDescent="0.25">
      <c r="A44" s="129" t="s">
        <v>80</v>
      </c>
      <c r="B44" s="19" t="s">
        <v>53</v>
      </c>
      <c r="C44" s="90">
        <f>C28+C32+C36+C40</f>
        <v>120</v>
      </c>
      <c r="D44" s="90">
        <f>D28+D32+D36+D40</f>
        <v>55</v>
      </c>
      <c r="E44" s="101">
        <f>E28+E32+E36+E40</f>
        <v>52</v>
      </c>
      <c r="F44" s="218">
        <f>E44/C44*100</f>
        <v>43.333333333333336</v>
      </c>
      <c r="G44" s="101">
        <f>G28+G32+G36+G40</f>
        <v>68</v>
      </c>
      <c r="H44" s="218">
        <f t="shared" ref="H44" si="5">G44/C44*100</f>
        <v>56.666666666666664</v>
      </c>
      <c r="I44" s="101">
        <f>I28+I32+I36+I40</f>
        <v>0</v>
      </c>
      <c r="J44" s="217">
        <f>ROUND(I44/IF(D44&lt;=0,1,D44),4)*100</f>
        <v>0</v>
      </c>
    </row>
    <row r="45" spans="1:10" ht="18" customHeight="1" x14ac:dyDescent="0.25">
      <c r="A45" s="130"/>
      <c r="B45" s="42" t="s">
        <v>54</v>
      </c>
      <c r="C45" s="97"/>
      <c r="D45" s="97"/>
      <c r="E45" s="88"/>
      <c r="F45" s="216"/>
      <c r="G45" s="88"/>
      <c r="H45" s="216"/>
      <c r="I45" s="88"/>
      <c r="J45" s="216"/>
    </row>
    <row r="46" spans="1:10" ht="18" customHeight="1" x14ac:dyDescent="0.25">
      <c r="A46" s="130"/>
      <c r="B46" s="20" t="s">
        <v>55</v>
      </c>
      <c r="C46" s="97"/>
      <c r="D46" s="97"/>
      <c r="E46" s="88"/>
      <c r="F46" s="216"/>
      <c r="G46" s="88"/>
      <c r="H46" s="216"/>
      <c r="I46" s="88"/>
      <c r="J46" s="216"/>
    </row>
    <row r="47" spans="1:10" ht="18" customHeight="1" x14ac:dyDescent="0.25">
      <c r="A47" s="131"/>
      <c r="B47" s="43" t="s">
        <v>133</v>
      </c>
      <c r="C47" s="97"/>
      <c r="D47" s="97"/>
      <c r="E47" s="88"/>
      <c r="F47" s="216"/>
      <c r="G47" s="88"/>
      <c r="H47" s="216"/>
      <c r="I47" s="88"/>
      <c r="J47" s="216"/>
    </row>
    <row r="48" spans="1:10" ht="18" customHeight="1" x14ac:dyDescent="0.25">
      <c r="A48" s="129" t="s">
        <v>49</v>
      </c>
      <c r="B48" s="19" t="s">
        <v>53</v>
      </c>
      <c r="C48" s="92">
        <v>35</v>
      </c>
      <c r="D48" s="88">
        <v>17</v>
      </c>
      <c r="E48" s="88">
        <v>10</v>
      </c>
      <c r="F48" s="215">
        <f>E48/C48*100</f>
        <v>28.571428571428569</v>
      </c>
      <c r="G48" s="88">
        <v>25</v>
      </c>
      <c r="H48" s="215">
        <f t="shared" ref="H48" si="6">G48/C48*100</f>
        <v>71.428571428571431</v>
      </c>
      <c r="I48" s="88">
        <v>0</v>
      </c>
      <c r="J48" s="216">
        <f t="shared" si="0"/>
        <v>0</v>
      </c>
    </row>
    <row r="49" spans="1:10" ht="18" customHeight="1" x14ac:dyDescent="0.25">
      <c r="A49" s="130"/>
      <c r="B49" s="42" t="s">
        <v>54</v>
      </c>
      <c r="C49" s="97"/>
      <c r="D49" s="97"/>
      <c r="E49" s="88"/>
      <c r="F49" s="216"/>
      <c r="G49" s="88"/>
      <c r="H49" s="216"/>
      <c r="I49" s="88"/>
      <c r="J49" s="216"/>
    </row>
    <row r="50" spans="1:10" ht="18" customHeight="1" x14ac:dyDescent="0.25">
      <c r="A50" s="130"/>
      <c r="B50" s="20" t="s">
        <v>55</v>
      </c>
      <c r="C50" s="97"/>
      <c r="D50" s="97"/>
      <c r="E50" s="88"/>
      <c r="F50" s="216"/>
      <c r="G50" s="88"/>
      <c r="H50" s="216"/>
      <c r="I50" s="88"/>
      <c r="J50" s="216"/>
    </row>
    <row r="51" spans="1:10" ht="18" customHeight="1" x14ac:dyDescent="0.25">
      <c r="A51" s="131"/>
      <c r="B51" s="43" t="s">
        <v>133</v>
      </c>
      <c r="C51" s="97"/>
      <c r="D51" s="97"/>
      <c r="E51" s="88"/>
      <c r="F51" s="216"/>
      <c r="G51" s="88"/>
      <c r="H51" s="216"/>
      <c r="I51" s="88"/>
      <c r="J51" s="216"/>
    </row>
    <row r="52" spans="1:10" ht="18" customHeight="1" x14ac:dyDescent="0.25">
      <c r="A52" s="129" t="s">
        <v>50</v>
      </c>
      <c r="B52" s="19" t="s">
        <v>53</v>
      </c>
      <c r="C52" s="92">
        <v>34</v>
      </c>
      <c r="D52" s="88">
        <v>16</v>
      </c>
      <c r="E52" s="88">
        <v>9</v>
      </c>
      <c r="F52" s="215">
        <f>E52/C52*100</f>
        <v>26.47058823529412</v>
      </c>
      <c r="G52" s="88">
        <v>25</v>
      </c>
      <c r="H52" s="215">
        <f t="shared" ref="H52" si="7">G52/C52*100</f>
        <v>73.529411764705884</v>
      </c>
      <c r="I52" s="88">
        <v>0</v>
      </c>
      <c r="J52" s="216">
        <f t="shared" si="0"/>
        <v>0</v>
      </c>
    </row>
    <row r="53" spans="1:10" ht="18" customHeight="1" x14ac:dyDescent="0.25">
      <c r="A53" s="130"/>
      <c r="B53" s="42" t="s">
        <v>54</v>
      </c>
      <c r="C53" s="97"/>
      <c r="D53" s="97"/>
      <c r="E53" s="88"/>
      <c r="F53" s="216"/>
      <c r="G53" s="88"/>
      <c r="H53" s="216"/>
      <c r="I53" s="88"/>
      <c r="J53" s="216"/>
    </row>
    <row r="54" spans="1:10" ht="18" customHeight="1" x14ac:dyDescent="0.25">
      <c r="A54" s="137"/>
      <c r="B54" s="20" t="s">
        <v>55</v>
      </c>
      <c r="C54" s="97"/>
      <c r="D54" s="97"/>
      <c r="E54" s="88"/>
      <c r="F54" s="216"/>
      <c r="G54" s="88"/>
      <c r="H54" s="216"/>
      <c r="I54" s="88"/>
      <c r="J54" s="216"/>
    </row>
    <row r="55" spans="1:10" ht="18" customHeight="1" x14ac:dyDescent="0.25">
      <c r="A55" s="131"/>
      <c r="B55" s="43" t="s">
        <v>133</v>
      </c>
      <c r="C55" s="97"/>
      <c r="D55" s="97"/>
      <c r="E55" s="88"/>
      <c r="F55" s="216"/>
      <c r="G55" s="88"/>
      <c r="H55" s="216"/>
      <c r="I55" s="88"/>
      <c r="J55" s="216"/>
    </row>
    <row r="56" spans="1:10" ht="18" customHeight="1" x14ac:dyDescent="0.25">
      <c r="A56" s="129" t="s">
        <v>51</v>
      </c>
      <c r="B56" s="19" t="s">
        <v>53</v>
      </c>
      <c r="C56" s="92">
        <v>33</v>
      </c>
      <c r="D56" s="88">
        <v>16</v>
      </c>
      <c r="E56" s="88">
        <v>13</v>
      </c>
      <c r="F56" s="215">
        <f>E56/C56*100</f>
        <v>39.393939393939391</v>
      </c>
      <c r="G56" s="88">
        <v>20</v>
      </c>
      <c r="H56" s="215">
        <f t="shared" ref="H56" si="8">G56/C56*100</f>
        <v>60.606060606060609</v>
      </c>
      <c r="I56" s="88">
        <v>0</v>
      </c>
      <c r="J56" s="216">
        <f t="shared" si="0"/>
        <v>0</v>
      </c>
    </row>
    <row r="57" spans="1:10" ht="18" customHeight="1" x14ac:dyDescent="0.25">
      <c r="A57" s="130"/>
      <c r="B57" s="42" t="s">
        <v>54</v>
      </c>
      <c r="C57" s="97"/>
      <c r="D57" s="97"/>
      <c r="E57" s="88"/>
      <c r="F57" s="216"/>
      <c r="G57" s="88"/>
      <c r="H57" s="216"/>
      <c r="I57" s="88"/>
      <c r="J57" s="216"/>
    </row>
    <row r="58" spans="1:10" ht="18" customHeight="1" x14ac:dyDescent="0.25">
      <c r="A58" s="130"/>
      <c r="B58" s="20" t="s">
        <v>55</v>
      </c>
      <c r="C58" s="97"/>
      <c r="D58" s="97"/>
      <c r="E58" s="88"/>
      <c r="F58" s="216"/>
      <c r="G58" s="88"/>
      <c r="H58" s="216"/>
      <c r="I58" s="88"/>
      <c r="J58" s="216"/>
    </row>
    <row r="59" spans="1:10" ht="18" customHeight="1" x14ac:dyDescent="0.25">
      <c r="A59" s="131"/>
      <c r="B59" s="43" t="s">
        <v>133</v>
      </c>
      <c r="C59" s="97"/>
      <c r="D59" s="97"/>
      <c r="E59" s="88"/>
      <c r="F59" s="216"/>
      <c r="G59" s="88"/>
      <c r="H59" s="216"/>
      <c r="I59" s="88"/>
      <c r="J59" s="216"/>
    </row>
    <row r="60" spans="1:10" ht="18" customHeight="1" x14ac:dyDescent="0.25">
      <c r="A60" s="129" t="s">
        <v>169</v>
      </c>
      <c r="B60" s="19" t="s">
        <v>53</v>
      </c>
      <c r="C60" s="92">
        <v>36</v>
      </c>
      <c r="D60" s="88">
        <v>17</v>
      </c>
      <c r="E60" s="88">
        <v>12</v>
      </c>
      <c r="F60" s="215">
        <f>E60/C60*100</f>
        <v>33.333333333333329</v>
      </c>
      <c r="G60" s="88">
        <v>24</v>
      </c>
      <c r="H60" s="215">
        <f t="shared" ref="H60" si="9">G60/C60*100</f>
        <v>66.666666666666657</v>
      </c>
      <c r="I60" s="88">
        <v>0</v>
      </c>
      <c r="J60" s="216">
        <f t="shared" si="0"/>
        <v>0</v>
      </c>
    </row>
    <row r="61" spans="1:10" ht="18" customHeight="1" x14ac:dyDescent="0.25">
      <c r="A61" s="130"/>
      <c r="B61" s="42" t="s">
        <v>54</v>
      </c>
      <c r="C61" s="97"/>
      <c r="D61" s="97"/>
      <c r="E61" s="88"/>
      <c r="F61" s="216"/>
      <c r="G61" s="88"/>
      <c r="H61" s="216"/>
      <c r="I61" s="88"/>
      <c r="J61" s="216"/>
    </row>
    <row r="62" spans="1:10" ht="18" customHeight="1" x14ac:dyDescent="0.25">
      <c r="A62" s="130"/>
      <c r="B62" s="20" t="s">
        <v>55</v>
      </c>
      <c r="C62" s="97"/>
      <c r="D62" s="97"/>
      <c r="E62" s="88"/>
      <c r="F62" s="216"/>
      <c r="G62" s="88"/>
      <c r="H62" s="216"/>
      <c r="I62" s="88"/>
      <c r="J62" s="216"/>
    </row>
    <row r="63" spans="1:10" ht="18" customHeight="1" x14ac:dyDescent="0.25">
      <c r="A63" s="131"/>
      <c r="B63" s="43" t="s">
        <v>133</v>
      </c>
      <c r="C63" s="97"/>
      <c r="D63" s="97"/>
      <c r="E63" s="88"/>
      <c r="F63" s="216"/>
      <c r="G63" s="88"/>
      <c r="H63" s="216"/>
      <c r="I63" s="88"/>
      <c r="J63" s="216"/>
    </row>
    <row r="64" spans="1:10" ht="18" customHeight="1" x14ac:dyDescent="0.25">
      <c r="A64" s="129" t="s">
        <v>170</v>
      </c>
      <c r="B64" s="19" t="s">
        <v>53</v>
      </c>
      <c r="C64" s="92">
        <v>36</v>
      </c>
      <c r="D64" s="88">
        <v>18</v>
      </c>
      <c r="E64" s="88">
        <v>14</v>
      </c>
      <c r="F64" s="215">
        <f>E64/C64*100</f>
        <v>38.888888888888893</v>
      </c>
      <c r="G64" s="88">
        <v>22</v>
      </c>
      <c r="H64" s="215">
        <f t="shared" ref="H64" si="10">G64/C64*100</f>
        <v>61.111111111111114</v>
      </c>
      <c r="I64" s="88">
        <v>0</v>
      </c>
      <c r="J64" s="216">
        <f t="shared" si="0"/>
        <v>0</v>
      </c>
    </row>
    <row r="65" spans="1:10" ht="18" customHeight="1" x14ac:dyDescent="0.25">
      <c r="A65" s="137"/>
      <c r="B65" s="42" t="s">
        <v>54</v>
      </c>
      <c r="C65" s="97"/>
      <c r="D65" s="97"/>
      <c r="E65" s="88"/>
      <c r="F65" s="216"/>
      <c r="G65" s="88"/>
      <c r="H65" s="216"/>
      <c r="I65" s="88"/>
      <c r="J65" s="216"/>
    </row>
    <row r="66" spans="1:10" ht="18" customHeight="1" x14ac:dyDescent="0.25">
      <c r="A66" s="130"/>
      <c r="B66" s="20" t="s">
        <v>55</v>
      </c>
      <c r="C66" s="97"/>
      <c r="D66" s="97"/>
      <c r="E66" s="88"/>
      <c r="F66" s="216"/>
      <c r="G66" s="88"/>
      <c r="H66" s="216"/>
      <c r="I66" s="88"/>
      <c r="J66" s="216"/>
    </row>
    <row r="67" spans="1:10" ht="18" customHeight="1" x14ac:dyDescent="0.25">
      <c r="A67" s="131"/>
      <c r="B67" s="43" t="s">
        <v>133</v>
      </c>
      <c r="C67" s="97"/>
      <c r="D67" s="97"/>
      <c r="E67" s="88"/>
      <c r="F67" s="216"/>
      <c r="G67" s="88"/>
      <c r="H67" s="216"/>
      <c r="I67" s="88"/>
      <c r="J67" s="216"/>
    </row>
    <row r="68" spans="1:10" ht="18" customHeight="1" x14ac:dyDescent="0.25">
      <c r="A68" s="129" t="s">
        <v>81</v>
      </c>
      <c r="B68" s="19" t="s">
        <v>53</v>
      </c>
      <c r="C68" s="90">
        <f>C48+C52+C56+C60+C64</f>
        <v>174</v>
      </c>
      <c r="D68" s="90">
        <f t="shared" ref="D68" si="11">D48+D52+D56+D60+D64</f>
        <v>84</v>
      </c>
      <c r="E68" s="101">
        <f>E48+E52+E56+E60+E64</f>
        <v>58</v>
      </c>
      <c r="F68" s="218">
        <f>E68/C68*100</f>
        <v>33.333333333333329</v>
      </c>
      <c r="G68" s="101">
        <f>G48+G52+G56+G60+G64</f>
        <v>116</v>
      </c>
      <c r="H68" s="218">
        <f t="shared" ref="H68" si="12">G68/C68*100</f>
        <v>66.666666666666657</v>
      </c>
      <c r="I68" s="101">
        <f>SUM(I48:I64)</f>
        <v>0</v>
      </c>
      <c r="J68" s="217">
        <f>ROUND(I68/IF(D68&lt;=0,1,D68),4)*100</f>
        <v>0</v>
      </c>
    </row>
    <row r="69" spans="1:10" ht="18" customHeight="1" x14ac:dyDescent="0.25">
      <c r="A69" s="130"/>
      <c r="B69" s="42" t="s">
        <v>54</v>
      </c>
      <c r="C69" s="97"/>
      <c r="D69" s="97"/>
      <c r="E69" s="88"/>
      <c r="F69" s="216"/>
      <c r="G69" s="88"/>
      <c r="H69" s="216"/>
      <c r="I69" s="88"/>
      <c r="J69" s="216"/>
    </row>
    <row r="70" spans="1:10" ht="18" customHeight="1" x14ac:dyDescent="0.25">
      <c r="A70" s="130"/>
      <c r="B70" s="20" t="s">
        <v>55</v>
      </c>
      <c r="C70" s="97"/>
      <c r="D70" s="97"/>
      <c r="E70" s="88"/>
      <c r="F70" s="216"/>
      <c r="G70" s="88"/>
      <c r="H70" s="216"/>
      <c r="I70" s="88"/>
      <c r="J70" s="216"/>
    </row>
    <row r="71" spans="1:10" ht="18" customHeight="1" x14ac:dyDescent="0.25">
      <c r="A71" s="131"/>
      <c r="B71" s="43" t="s">
        <v>133</v>
      </c>
      <c r="C71" s="97"/>
      <c r="D71" s="97"/>
      <c r="E71" s="88"/>
      <c r="F71" s="216"/>
      <c r="G71" s="88"/>
      <c r="H71" s="216"/>
      <c r="I71" s="88"/>
      <c r="J71" s="216"/>
    </row>
    <row r="72" spans="1:10" ht="18" customHeight="1" x14ac:dyDescent="0.25">
      <c r="A72" s="129" t="s">
        <v>56</v>
      </c>
      <c r="B72" s="19" t="s">
        <v>53</v>
      </c>
      <c r="C72" s="92">
        <v>37</v>
      </c>
      <c r="D72" s="88">
        <v>17</v>
      </c>
      <c r="E72" s="88">
        <v>15</v>
      </c>
      <c r="F72" s="215">
        <f>E72/C72*100</f>
        <v>40.54054054054054</v>
      </c>
      <c r="G72" s="88">
        <v>22</v>
      </c>
      <c r="H72" s="215">
        <f t="shared" ref="H72" si="13">G72/C72*100</f>
        <v>59.45945945945946</v>
      </c>
      <c r="I72" s="88">
        <v>0</v>
      </c>
      <c r="J72" s="216">
        <f t="shared" ref="J72:J96" si="14">ROUND(I72/IF(D72&lt;=0,1,D72),4)*100</f>
        <v>0</v>
      </c>
    </row>
    <row r="73" spans="1:10" ht="18" customHeight="1" x14ac:dyDescent="0.25">
      <c r="A73" s="130"/>
      <c r="B73" s="42" t="s">
        <v>54</v>
      </c>
      <c r="C73" s="97"/>
      <c r="D73" s="97"/>
      <c r="E73" s="88"/>
      <c r="F73" s="216"/>
      <c r="G73" s="88"/>
      <c r="H73" s="216"/>
      <c r="I73" s="88"/>
      <c r="J73" s="216"/>
    </row>
    <row r="74" spans="1:10" ht="18" customHeight="1" x14ac:dyDescent="0.25">
      <c r="A74" s="130"/>
      <c r="B74" s="20" t="s">
        <v>55</v>
      </c>
      <c r="C74" s="97"/>
      <c r="D74" s="97"/>
      <c r="E74" s="88"/>
      <c r="F74" s="216"/>
      <c r="G74" s="88"/>
      <c r="H74" s="216"/>
      <c r="I74" s="88"/>
      <c r="J74" s="216"/>
    </row>
    <row r="75" spans="1:10" ht="18" customHeight="1" x14ac:dyDescent="0.25">
      <c r="A75" s="131"/>
      <c r="B75" s="43" t="s">
        <v>133</v>
      </c>
      <c r="C75" s="97"/>
      <c r="D75" s="97"/>
      <c r="E75" s="88"/>
      <c r="F75" s="216"/>
      <c r="G75" s="88"/>
      <c r="H75" s="216"/>
      <c r="I75" s="88"/>
      <c r="J75" s="216"/>
    </row>
    <row r="76" spans="1:10" ht="18" customHeight="1" x14ac:dyDescent="0.25">
      <c r="A76" s="129" t="s">
        <v>57</v>
      </c>
      <c r="B76" s="19" t="s">
        <v>53</v>
      </c>
      <c r="C76" s="92">
        <v>37</v>
      </c>
      <c r="D76" s="88">
        <v>18</v>
      </c>
      <c r="E76" s="88">
        <v>15</v>
      </c>
      <c r="F76" s="215">
        <f>E76/C76*100</f>
        <v>40.54054054054054</v>
      </c>
      <c r="G76" s="88">
        <v>21</v>
      </c>
      <c r="H76" s="215">
        <f t="shared" ref="H76" si="15">G76/C76*100</f>
        <v>56.756756756756758</v>
      </c>
      <c r="I76" s="88">
        <v>1</v>
      </c>
      <c r="J76" s="218">
        <f>I76/C76*100</f>
        <v>2.7027027027027026</v>
      </c>
    </row>
    <row r="77" spans="1:10" ht="18" customHeight="1" x14ac:dyDescent="0.25">
      <c r="A77" s="130"/>
      <c r="B77" s="42" t="s">
        <v>54</v>
      </c>
      <c r="C77" s="97"/>
      <c r="D77" s="97"/>
      <c r="E77" s="88"/>
      <c r="F77" s="216"/>
      <c r="G77" s="88"/>
      <c r="H77" s="216"/>
      <c r="I77" s="88"/>
      <c r="J77" s="216"/>
    </row>
    <row r="78" spans="1:10" ht="18" customHeight="1" x14ac:dyDescent="0.25">
      <c r="A78" s="130"/>
      <c r="B78" s="20" t="s">
        <v>55</v>
      </c>
      <c r="C78" s="97"/>
      <c r="D78" s="97"/>
      <c r="E78" s="88"/>
      <c r="F78" s="216"/>
      <c r="G78" s="88"/>
      <c r="H78" s="216"/>
      <c r="I78" s="88"/>
      <c r="J78" s="216"/>
    </row>
    <row r="79" spans="1:10" ht="18" customHeight="1" x14ac:dyDescent="0.25">
      <c r="A79" s="131"/>
      <c r="B79" s="43" t="s">
        <v>133</v>
      </c>
      <c r="C79" s="97"/>
      <c r="D79" s="97"/>
      <c r="E79" s="88"/>
      <c r="F79" s="216"/>
      <c r="G79" s="88"/>
      <c r="H79" s="216"/>
      <c r="I79" s="88"/>
      <c r="J79" s="216"/>
    </row>
    <row r="80" spans="1:10" ht="18" customHeight="1" x14ac:dyDescent="0.25">
      <c r="A80" s="129" t="s">
        <v>58</v>
      </c>
      <c r="B80" s="19" t="s">
        <v>53</v>
      </c>
      <c r="C80" s="92">
        <v>36</v>
      </c>
      <c r="D80" s="88">
        <v>18</v>
      </c>
      <c r="E80" s="88">
        <v>10</v>
      </c>
      <c r="F80" s="215">
        <f>E80/C80*100</f>
        <v>27.777777777777779</v>
      </c>
      <c r="G80" s="88">
        <v>26</v>
      </c>
      <c r="H80" s="215">
        <f t="shared" ref="H80" si="16">G80/C80*100</f>
        <v>72.222222222222214</v>
      </c>
      <c r="I80" s="88">
        <v>0</v>
      </c>
      <c r="J80" s="216">
        <f t="shared" si="14"/>
        <v>0</v>
      </c>
    </row>
    <row r="81" spans="1:10" ht="18" customHeight="1" x14ac:dyDescent="0.25">
      <c r="A81" s="130"/>
      <c r="B81" s="42" t="s">
        <v>54</v>
      </c>
      <c r="C81" s="97"/>
      <c r="D81" s="97"/>
      <c r="E81" s="88"/>
      <c r="F81" s="216"/>
      <c r="G81" s="88"/>
      <c r="H81" s="216"/>
      <c r="I81" s="88"/>
      <c r="J81" s="216"/>
    </row>
    <row r="82" spans="1:10" ht="18" customHeight="1" x14ac:dyDescent="0.25">
      <c r="A82" s="130"/>
      <c r="B82" s="20" t="s">
        <v>55</v>
      </c>
      <c r="C82" s="97"/>
      <c r="D82" s="97"/>
      <c r="E82" s="88"/>
      <c r="F82" s="216"/>
      <c r="G82" s="88"/>
      <c r="H82" s="216"/>
      <c r="I82" s="88"/>
      <c r="J82" s="216"/>
    </row>
    <row r="83" spans="1:10" ht="18" customHeight="1" x14ac:dyDescent="0.25">
      <c r="A83" s="131"/>
      <c r="B83" s="43" t="s">
        <v>133</v>
      </c>
      <c r="C83" s="97"/>
      <c r="D83" s="97"/>
      <c r="E83" s="88"/>
      <c r="F83" s="216"/>
      <c r="G83" s="88"/>
      <c r="H83" s="216"/>
      <c r="I83" s="88"/>
      <c r="J83" s="216"/>
    </row>
    <row r="84" spans="1:10" ht="18" customHeight="1" x14ac:dyDescent="0.25">
      <c r="A84" s="129" t="s">
        <v>82</v>
      </c>
      <c r="B84" s="19" t="s">
        <v>53</v>
      </c>
      <c r="C84" s="90">
        <f>C72+C76+C80</f>
        <v>110</v>
      </c>
      <c r="D84" s="90">
        <f>D72+D76+D80</f>
        <v>53</v>
      </c>
      <c r="E84" s="101">
        <f>E72+E76+E80</f>
        <v>40</v>
      </c>
      <c r="F84" s="218">
        <f>E84/C84*100</f>
        <v>36.363636363636367</v>
      </c>
      <c r="G84" s="101">
        <f>G72+G76+G80</f>
        <v>69</v>
      </c>
      <c r="H84" s="218">
        <f t="shared" ref="H84" si="17">G84/C84*100</f>
        <v>62.727272727272734</v>
      </c>
      <c r="I84" s="101">
        <f>I72+I76+I80</f>
        <v>1</v>
      </c>
      <c r="J84" s="218">
        <f>I84/C84*100</f>
        <v>0.90909090909090906</v>
      </c>
    </row>
    <row r="85" spans="1:10" ht="18" customHeight="1" x14ac:dyDescent="0.25">
      <c r="A85" s="130"/>
      <c r="B85" s="42" t="s">
        <v>54</v>
      </c>
      <c r="C85" s="97"/>
      <c r="D85" s="97"/>
      <c r="E85" s="88"/>
      <c r="F85" s="216"/>
      <c r="G85" s="88"/>
      <c r="H85" s="216"/>
      <c r="I85" s="88"/>
      <c r="J85" s="216"/>
    </row>
    <row r="86" spans="1:10" ht="18" customHeight="1" x14ac:dyDescent="0.25">
      <c r="A86" s="130"/>
      <c r="B86" s="20" t="s">
        <v>55</v>
      </c>
      <c r="C86" s="97"/>
      <c r="D86" s="97"/>
      <c r="E86" s="88"/>
      <c r="F86" s="216"/>
      <c r="G86" s="88"/>
      <c r="H86" s="216"/>
      <c r="I86" s="88"/>
      <c r="J86" s="216"/>
    </row>
    <row r="87" spans="1:10" ht="18" customHeight="1" x14ac:dyDescent="0.25">
      <c r="A87" s="131"/>
      <c r="B87" s="43" t="s">
        <v>133</v>
      </c>
      <c r="C87" s="97"/>
      <c r="D87" s="97"/>
      <c r="E87" s="88"/>
      <c r="F87" s="216"/>
      <c r="G87" s="88"/>
      <c r="H87" s="216"/>
      <c r="I87" s="88"/>
      <c r="J87" s="216"/>
    </row>
    <row r="88" spans="1:10" ht="18" customHeight="1" x14ac:dyDescent="0.25">
      <c r="A88" s="129" t="s">
        <v>59</v>
      </c>
      <c r="B88" s="19" t="s">
        <v>53</v>
      </c>
      <c r="C88" s="92">
        <v>38</v>
      </c>
      <c r="D88" s="88">
        <v>17</v>
      </c>
      <c r="E88" s="88">
        <v>14</v>
      </c>
      <c r="F88" s="215">
        <f>E88/C88*100</f>
        <v>36.84210526315789</v>
      </c>
      <c r="G88" s="88">
        <v>24</v>
      </c>
      <c r="H88" s="215">
        <f t="shared" ref="H88" si="18">G88/C88*100</f>
        <v>63.157894736842103</v>
      </c>
      <c r="I88" s="88">
        <v>0</v>
      </c>
      <c r="J88" s="216">
        <f t="shared" si="14"/>
        <v>0</v>
      </c>
    </row>
    <row r="89" spans="1:10" ht="18" customHeight="1" x14ac:dyDescent="0.25">
      <c r="A89" s="130"/>
      <c r="B89" s="42" t="s">
        <v>54</v>
      </c>
      <c r="C89" s="97"/>
      <c r="D89" s="97"/>
      <c r="E89" s="88"/>
      <c r="F89" s="216"/>
      <c r="G89" s="88"/>
      <c r="H89" s="215"/>
      <c r="I89" s="88"/>
      <c r="J89" s="216"/>
    </row>
    <row r="90" spans="1:10" ht="18" customHeight="1" x14ac:dyDescent="0.25">
      <c r="A90" s="130"/>
      <c r="B90" s="20" t="s">
        <v>55</v>
      </c>
      <c r="C90" s="97"/>
      <c r="D90" s="97"/>
      <c r="E90" s="88"/>
      <c r="F90" s="216"/>
      <c r="G90" s="88"/>
      <c r="H90" s="216"/>
      <c r="I90" s="88"/>
      <c r="J90" s="216"/>
    </row>
    <row r="91" spans="1:10" ht="18" customHeight="1" x14ac:dyDescent="0.25">
      <c r="A91" s="131"/>
      <c r="B91" s="43" t="s">
        <v>133</v>
      </c>
      <c r="C91" s="97"/>
      <c r="D91" s="97"/>
      <c r="E91" s="88"/>
      <c r="F91" s="216"/>
      <c r="G91" s="88"/>
      <c r="H91" s="216"/>
      <c r="I91" s="88"/>
      <c r="J91" s="216"/>
    </row>
    <row r="92" spans="1:10" ht="18" customHeight="1" x14ac:dyDescent="0.25">
      <c r="A92" s="129" t="s">
        <v>60</v>
      </c>
      <c r="B92" s="19" t="s">
        <v>53</v>
      </c>
      <c r="C92" s="92">
        <v>38</v>
      </c>
      <c r="D92" s="88">
        <v>17</v>
      </c>
      <c r="E92" s="88">
        <v>30</v>
      </c>
      <c r="F92" s="215">
        <f>E92/C92*100</f>
        <v>78.94736842105263</v>
      </c>
      <c r="G92" s="88">
        <v>8</v>
      </c>
      <c r="H92" s="215">
        <f t="shared" ref="H92" si="19">G92/C92*100</f>
        <v>21.052631578947366</v>
      </c>
      <c r="I92" s="88">
        <v>0</v>
      </c>
      <c r="J92" s="216">
        <f t="shared" si="14"/>
        <v>0</v>
      </c>
    </row>
    <row r="93" spans="1:10" ht="18" customHeight="1" x14ac:dyDescent="0.25">
      <c r="A93" s="130"/>
      <c r="B93" s="42" t="s">
        <v>54</v>
      </c>
      <c r="C93" s="97"/>
      <c r="D93" s="97"/>
      <c r="E93" s="88"/>
      <c r="F93" s="216"/>
      <c r="G93" s="88"/>
      <c r="H93" s="216"/>
      <c r="I93" s="88"/>
      <c r="J93" s="216"/>
    </row>
    <row r="94" spans="1:10" ht="18" customHeight="1" x14ac:dyDescent="0.25">
      <c r="A94" s="130"/>
      <c r="B94" s="20" t="s">
        <v>55</v>
      </c>
      <c r="C94" s="97"/>
      <c r="D94" s="97"/>
      <c r="E94" s="88"/>
      <c r="F94" s="216"/>
      <c r="G94" s="88"/>
      <c r="H94" s="216"/>
      <c r="I94" s="88"/>
      <c r="J94" s="216"/>
    </row>
    <row r="95" spans="1:10" ht="18" customHeight="1" x14ac:dyDescent="0.25">
      <c r="A95" s="131"/>
      <c r="B95" s="43" t="s">
        <v>133</v>
      </c>
      <c r="C95" s="97"/>
      <c r="D95" s="97"/>
      <c r="E95" s="88"/>
      <c r="F95" s="216"/>
      <c r="G95" s="88"/>
      <c r="H95" s="216"/>
      <c r="I95" s="88"/>
      <c r="J95" s="216"/>
    </row>
    <row r="96" spans="1:10" ht="18" customHeight="1" x14ac:dyDescent="0.25">
      <c r="A96" s="129" t="s">
        <v>61</v>
      </c>
      <c r="B96" s="19" t="s">
        <v>53</v>
      </c>
      <c r="C96" s="92">
        <v>35</v>
      </c>
      <c r="D96" s="88">
        <v>13</v>
      </c>
      <c r="E96" s="88">
        <v>18</v>
      </c>
      <c r="F96" s="215">
        <f>E96/C96*100</f>
        <v>51.428571428571423</v>
      </c>
      <c r="G96" s="88">
        <v>17</v>
      </c>
      <c r="H96" s="215">
        <f t="shared" ref="H96" si="20">G96/C96*100</f>
        <v>48.571428571428569</v>
      </c>
      <c r="I96" s="88">
        <v>0</v>
      </c>
      <c r="J96" s="216">
        <f t="shared" si="14"/>
        <v>0</v>
      </c>
    </row>
    <row r="97" spans="1:10" ht="18" customHeight="1" x14ac:dyDescent="0.25">
      <c r="A97" s="137"/>
      <c r="B97" s="42" t="s">
        <v>54</v>
      </c>
      <c r="C97" s="97"/>
      <c r="D97" s="97"/>
      <c r="E97" s="88"/>
      <c r="F97" s="216"/>
      <c r="G97" s="88"/>
      <c r="H97" s="216"/>
      <c r="I97" s="88"/>
      <c r="J97" s="216"/>
    </row>
    <row r="98" spans="1:10" ht="18" customHeight="1" x14ac:dyDescent="0.25">
      <c r="A98" s="130"/>
      <c r="B98" s="20" t="s">
        <v>55</v>
      </c>
      <c r="C98" s="97"/>
      <c r="D98" s="97"/>
      <c r="E98" s="88"/>
      <c r="F98" s="216"/>
      <c r="G98" s="88"/>
      <c r="H98" s="216"/>
      <c r="I98" s="88"/>
      <c r="J98" s="216"/>
    </row>
    <row r="99" spans="1:10" ht="18" customHeight="1" x14ac:dyDescent="0.25">
      <c r="A99" s="131"/>
      <c r="B99" s="43" t="s">
        <v>133</v>
      </c>
      <c r="C99" s="97"/>
      <c r="D99" s="97"/>
      <c r="E99" s="88"/>
      <c r="F99" s="216"/>
      <c r="G99" s="88"/>
      <c r="H99" s="216"/>
      <c r="I99" s="88"/>
      <c r="J99" s="216"/>
    </row>
    <row r="100" spans="1:10" ht="18" customHeight="1" x14ac:dyDescent="0.25">
      <c r="A100" s="129" t="s">
        <v>85</v>
      </c>
      <c r="B100" s="19" t="s">
        <v>53</v>
      </c>
      <c r="C100" s="90">
        <f>C88+C92+C96</f>
        <v>111</v>
      </c>
      <c r="D100" s="90">
        <f t="shared" ref="D100:I100" si="21">D88+D92+D96</f>
        <v>47</v>
      </c>
      <c r="E100" s="101">
        <f>E88+E92+E96</f>
        <v>62</v>
      </c>
      <c r="F100" s="218">
        <f>E100/C100*100</f>
        <v>55.85585585585585</v>
      </c>
      <c r="G100" s="101">
        <f>G88+G92+G96</f>
        <v>49</v>
      </c>
      <c r="H100" s="218">
        <f t="shared" ref="H100" si="22">G100/C100*100</f>
        <v>44.144144144144143</v>
      </c>
      <c r="I100" s="101">
        <f>I88+I92+I96</f>
        <v>0</v>
      </c>
      <c r="J100" s="217">
        <f>ROUND(I100/IF(D100&lt;=0,1,D100),4)*100</f>
        <v>0</v>
      </c>
    </row>
    <row r="101" spans="1:10" ht="18" customHeight="1" x14ac:dyDescent="0.25">
      <c r="A101" s="130"/>
      <c r="B101" s="42" t="s">
        <v>54</v>
      </c>
      <c r="C101" s="97"/>
      <c r="D101" s="97"/>
      <c r="E101" s="88"/>
      <c r="F101" s="216"/>
      <c r="G101" s="88"/>
      <c r="H101" s="216"/>
      <c r="I101" s="88"/>
      <c r="J101" s="216"/>
    </row>
    <row r="102" spans="1:10" ht="18" customHeight="1" x14ac:dyDescent="0.25">
      <c r="A102" s="130"/>
      <c r="B102" s="20" t="s">
        <v>55</v>
      </c>
      <c r="C102" s="97"/>
      <c r="D102" s="97"/>
      <c r="E102" s="88"/>
      <c r="F102" s="216"/>
      <c r="G102" s="88"/>
      <c r="H102" s="216"/>
      <c r="I102" s="88"/>
      <c r="J102" s="216"/>
    </row>
    <row r="103" spans="1:10" ht="18" customHeight="1" x14ac:dyDescent="0.25">
      <c r="A103" s="131"/>
      <c r="B103" s="43" t="s">
        <v>133</v>
      </c>
      <c r="C103" s="97"/>
      <c r="D103" s="97"/>
      <c r="E103" s="88"/>
      <c r="F103" s="216"/>
      <c r="G103" s="88"/>
      <c r="H103" s="216"/>
      <c r="I103" s="88"/>
      <c r="J103" s="216"/>
    </row>
    <row r="104" spans="1:10" ht="18" customHeight="1" x14ac:dyDescent="0.25">
      <c r="A104" s="129" t="s">
        <v>83</v>
      </c>
      <c r="B104" s="44" t="s">
        <v>53</v>
      </c>
      <c r="C104" s="90">
        <f>C24+C44+C68+C84+C100</f>
        <v>627</v>
      </c>
      <c r="D104" s="90">
        <f>D24+D44+D68+D84+D100</f>
        <v>296</v>
      </c>
      <c r="E104" s="101">
        <f>E100+E44+E68+E84+E24</f>
        <v>248</v>
      </c>
      <c r="F104" s="218">
        <f>E104/C104*100</f>
        <v>39.553429027113232</v>
      </c>
      <c r="G104" s="101">
        <f>G100+G44+G68+G84+G24</f>
        <v>378</v>
      </c>
      <c r="H104" s="218">
        <f t="shared" ref="H104" si="23">G104/C104*100</f>
        <v>60.28708133971292</v>
      </c>
      <c r="I104" s="101">
        <f>I100+I44+I68+I84+I24</f>
        <v>1</v>
      </c>
      <c r="J104" s="218">
        <f>I104/C104*100</f>
        <v>0.15948963317384371</v>
      </c>
    </row>
    <row r="105" spans="1:10" ht="18" customHeight="1" x14ac:dyDescent="0.25">
      <c r="A105" s="130"/>
      <c r="B105" s="45" t="s">
        <v>54</v>
      </c>
      <c r="C105" s="97"/>
      <c r="D105" s="97"/>
      <c r="E105" s="97"/>
      <c r="F105" s="98"/>
      <c r="G105" s="97"/>
      <c r="H105" s="98"/>
      <c r="I105" s="97"/>
      <c r="J105" s="98"/>
    </row>
    <row r="106" spans="1:10" ht="18" customHeight="1" x14ac:dyDescent="0.25">
      <c r="A106" s="130"/>
      <c r="B106" s="46" t="s">
        <v>55</v>
      </c>
      <c r="C106" s="97"/>
      <c r="D106" s="97"/>
      <c r="E106" s="97"/>
      <c r="F106" s="98"/>
      <c r="G106" s="97"/>
      <c r="H106" s="98"/>
      <c r="I106" s="97"/>
      <c r="J106" s="98"/>
    </row>
    <row r="107" spans="1:10" ht="18" customHeight="1" x14ac:dyDescent="0.25">
      <c r="A107" s="131"/>
      <c r="B107" s="47" t="s">
        <v>133</v>
      </c>
      <c r="C107" s="97"/>
      <c r="D107" s="97"/>
      <c r="E107" s="97"/>
      <c r="F107" s="98"/>
      <c r="G107" s="97"/>
      <c r="H107" s="98"/>
      <c r="I107" s="97"/>
      <c r="J107" s="98"/>
    </row>
    <row r="108" spans="1:10" ht="15" customHeight="1" x14ac:dyDescent="0.25"/>
    <row r="109" spans="1:10" ht="15" customHeight="1" x14ac:dyDescent="0.25"/>
    <row r="110" spans="1:10" ht="15" customHeight="1" x14ac:dyDescent="0.25"/>
    <row r="111" spans="1:10" ht="15" customHeight="1" x14ac:dyDescent="0.25"/>
    <row r="112" spans="1:10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20.25" customHeight="1" x14ac:dyDescent="0.25"/>
    <row r="138" ht="20.25" customHeight="1" x14ac:dyDescent="0.25"/>
    <row r="139" ht="20.25" customHeight="1" x14ac:dyDescent="0.25"/>
    <row r="140" ht="20.25" customHeight="1" x14ac:dyDescent="0.25"/>
    <row r="141" ht="20.25" customHeight="1" x14ac:dyDescent="0.25"/>
    <row r="142" ht="20.25" customHeight="1" x14ac:dyDescent="0.25"/>
    <row r="143" ht="20.25" customHeight="1" x14ac:dyDescent="0.25"/>
    <row r="144" ht="20.25" customHeight="1" x14ac:dyDescent="0.25"/>
    <row r="145" ht="20.25" customHeight="1" x14ac:dyDescent="0.25"/>
    <row r="146" ht="20.25" customHeight="1" x14ac:dyDescent="0.25"/>
    <row r="147" ht="20.25" customHeight="1" x14ac:dyDescent="0.25"/>
    <row r="148" ht="20.25" customHeight="1" x14ac:dyDescent="0.25"/>
    <row r="149" ht="20.25" customHeight="1" x14ac:dyDescent="0.25"/>
    <row r="150" ht="20.25" customHeight="1" x14ac:dyDescent="0.25"/>
    <row r="151" ht="20.25" customHeight="1" x14ac:dyDescent="0.25"/>
    <row r="152" ht="20.25" customHeight="1" x14ac:dyDescent="0.25"/>
    <row r="153" ht="20.25" customHeight="1" x14ac:dyDescent="0.25"/>
    <row r="154" ht="20.25" customHeight="1" x14ac:dyDescent="0.25"/>
    <row r="155" ht="20.25" customHeight="1" x14ac:dyDescent="0.25"/>
    <row r="156" ht="20.25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5" customHeight="1" x14ac:dyDescent="0.25"/>
    <row r="168" ht="12.75" customHeight="1" x14ac:dyDescent="0.25"/>
    <row r="169" ht="14.2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20.25" customHeight="1" x14ac:dyDescent="0.25"/>
    <row r="203" ht="20.25" customHeight="1" x14ac:dyDescent="0.25"/>
    <row r="204" ht="20.25" customHeight="1" x14ac:dyDescent="0.25"/>
    <row r="205" ht="20.25" customHeight="1" x14ac:dyDescent="0.25"/>
    <row r="206" ht="20.25" customHeight="1" x14ac:dyDescent="0.25"/>
    <row r="207" ht="20.25" customHeight="1" x14ac:dyDescent="0.25"/>
    <row r="208" ht="20.25" customHeight="1" x14ac:dyDescent="0.25"/>
    <row r="209" ht="20.25" customHeight="1" x14ac:dyDescent="0.25"/>
    <row r="210" ht="20.25" customHeight="1" x14ac:dyDescent="0.25"/>
    <row r="211" ht="20.25" customHeight="1" x14ac:dyDescent="0.25"/>
    <row r="212" ht="20.25" customHeight="1" x14ac:dyDescent="0.25"/>
    <row r="213" ht="20.25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20.25" customHeight="1" x14ac:dyDescent="0.25"/>
    <row r="223" ht="20.25" customHeight="1" x14ac:dyDescent="0.25"/>
    <row r="224" ht="20.25" customHeight="1" x14ac:dyDescent="0.25"/>
    <row r="225" ht="20.25" customHeight="1" x14ac:dyDescent="0.25"/>
    <row r="226" ht="20.25" customHeight="1" x14ac:dyDescent="0.25"/>
    <row r="227" ht="20.25" customHeight="1" x14ac:dyDescent="0.25"/>
    <row r="228" ht="20.25" customHeight="1" x14ac:dyDescent="0.25"/>
    <row r="229" ht="20.25" customHeight="1" x14ac:dyDescent="0.25"/>
  </sheetData>
  <mergeCells count="35">
    <mergeCell ref="A104:A107"/>
    <mergeCell ref="A80:A83"/>
    <mergeCell ref="A84:A87"/>
    <mergeCell ref="A88:A91"/>
    <mergeCell ref="A92:A95"/>
    <mergeCell ref="A96:A99"/>
    <mergeCell ref="A100:A103"/>
    <mergeCell ref="A56:A59"/>
    <mergeCell ref="A60:A63"/>
    <mergeCell ref="A64:A67"/>
    <mergeCell ref="A68:A71"/>
    <mergeCell ref="A72:A75"/>
    <mergeCell ref="A76:A79"/>
    <mergeCell ref="A32:A35"/>
    <mergeCell ref="A36:A39"/>
    <mergeCell ref="A40:A43"/>
    <mergeCell ref="A44:A47"/>
    <mergeCell ref="A48:A51"/>
    <mergeCell ref="A52:A55"/>
    <mergeCell ref="A8:A11"/>
    <mergeCell ref="A12:A15"/>
    <mergeCell ref="A16:A19"/>
    <mergeCell ref="A20:A23"/>
    <mergeCell ref="A24:A27"/>
    <mergeCell ref="A28:A31"/>
    <mergeCell ref="A1:D1"/>
    <mergeCell ref="A3:J3"/>
    <mergeCell ref="A4:J4"/>
    <mergeCell ref="A6:A7"/>
    <mergeCell ref="B6:B7"/>
    <mergeCell ref="C6:C7"/>
    <mergeCell ref="D6:D7"/>
    <mergeCell ref="E6:F6"/>
    <mergeCell ref="G6:H6"/>
    <mergeCell ref="I6:J6"/>
  </mergeCells>
  <pageMargins left="0.31496062992125984" right="0.31496062992125984" top="0.31496062992125984" bottom="0.31496062992125984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3"/>
  <sheetViews>
    <sheetView zoomScale="55" zoomScaleNormal="55" workbookViewId="0">
      <selection activeCell="C28" sqref="C28:J28"/>
    </sheetView>
  </sheetViews>
  <sheetFormatPr defaultRowHeight="15.75" x14ac:dyDescent="0.25"/>
  <cols>
    <col min="1" max="1" width="8.5" customWidth="1"/>
    <col min="2" max="2" width="7" customWidth="1"/>
    <col min="3" max="5" width="8.625" customWidth="1"/>
    <col min="6" max="6" width="8.625" style="56" customWidth="1"/>
    <col min="7" max="7" width="8.625" customWidth="1"/>
    <col min="8" max="8" width="8.625" style="56" customWidth="1"/>
    <col min="9" max="9" width="8.625" customWidth="1"/>
    <col min="10" max="10" width="8.625" style="56" customWidth="1"/>
  </cols>
  <sheetData>
    <row r="1" spans="1:18" x14ac:dyDescent="0.25">
      <c r="A1" s="138" t="s">
        <v>134</v>
      </c>
      <c r="B1" s="138"/>
      <c r="C1" s="138"/>
      <c r="D1" s="138"/>
      <c r="G1" s="16"/>
      <c r="H1" s="60"/>
      <c r="I1" s="16"/>
      <c r="J1" s="60"/>
      <c r="K1" s="16"/>
      <c r="L1" s="16"/>
      <c r="M1" s="16"/>
      <c r="N1" s="16"/>
      <c r="O1" s="16"/>
      <c r="P1" s="16"/>
      <c r="Q1" s="16"/>
      <c r="R1" s="16"/>
    </row>
    <row r="2" spans="1:18" ht="7.5" customHeight="1" x14ac:dyDescent="0.25">
      <c r="A2" s="103"/>
      <c r="B2" s="103"/>
      <c r="C2" s="103"/>
      <c r="D2" s="103"/>
      <c r="G2" s="16"/>
      <c r="H2" s="60"/>
      <c r="I2" s="16"/>
      <c r="J2" s="60"/>
      <c r="K2" s="16"/>
      <c r="L2" s="16"/>
      <c r="M2" s="16"/>
      <c r="N2" s="16"/>
      <c r="O2" s="16"/>
      <c r="P2" s="16"/>
      <c r="Q2" s="16"/>
      <c r="R2" s="16"/>
    </row>
    <row r="3" spans="1:18" ht="18.75" x14ac:dyDescent="0.3">
      <c r="A3" s="127" t="s">
        <v>178</v>
      </c>
      <c r="B3" s="127"/>
      <c r="C3" s="127"/>
      <c r="D3" s="127"/>
      <c r="E3" s="127"/>
      <c r="F3" s="127"/>
      <c r="G3" s="127"/>
      <c r="H3" s="127"/>
      <c r="I3" s="127"/>
      <c r="J3" s="127"/>
      <c r="K3" s="18"/>
      <c r="L3" s="18"/>
      <c r="M3" s="18"/>
      <c r="N3" s="18"/>
      <c r="O3" s="18"/>
      <c r="P3" s="18"/>
      <c r="Q3" s="18"/>
      <c r="R3" s="18"/>
    </row>
    <row r="4" spans="1:18" ht="18.75" x14ac:dyDescent="0.3">
      <c r="A4" s="127" t="s">
        <v>118</v>
      </c>
      <c r="B4" s="127"/>
      <c r="C4" s="127"/>
      <c r="D4" s="127"/>
      <c r="E4" s="127"/>
      <c r="F4" s="127"/>
      <c r="G4" s="127"/>
      <c r="H4" s="127"/>
      <c r="I4" s="127"/>
      <c r="J4" s="127"/>
      <c r="K4" s="18"/>
      <c r="L4" s="18"/>
      <c r="M4" s="18"/>
      <c r="N4" s="18"/>
      <c r="O4" s="18"/>
      <c r="P4" s="18"/>
      <c r="Q4" s="18"/>
      <c r="R4" s="18"/>
    </row>
    <row r="5" spans="1:18" ht="9.75" customHeight="1" x14ac:dyDescent="0.25"/>
    <row r="6" spans="1:18" ht="15" customHeight="1" x14ac:dyDescent="0.25">
      <c r="A6" s="129" t="s">
        <v>1</v>
      </c>
      <c r="B6" s="129" t="s">
        <v>17</v>
      </c>
      <c r="C6" s="129" t="s">
        <v>15</v>
      </c>
      <c r="D6" s="129" t="s">
        <v>20</v>
      </c>
      <c r="E6" s="132" t="s">
        <v>62</v>
      </c>
      <c r="F6" s="133"/>
      <c r="G6" s="132" t="s">
        <v>38</v>
      </c>
      <c r="H6" s="133"/>
      <c r="I6" s="132" t="s">
        <v>39</v>
      </c>
      <c r="J6" s="133"/>
    </row>
    <row r="7" spans="1:18" ht="20.25" customHeight="1" x14ac:dyDescent="0.25">
      <c r="A7" s="130"/>
      <c r="B7" s="130"/>
      <c r="C7" s="130"/>
      <c r="D7" s="130"/>
      <c r="E7" s="100" t="s">
        <v>16</v>
      </c>
      <c r="F7" s="57" t="s">
        <v>40</v>
      </c>
      <c r="G7" s="100" t="s">
        <v>16</v>
      </c>
      <c r="H7" s="57" t="s">
        <v>40</v>
      </c>
      <c r="I7" s="100" t="s">
        <v>16</v>
      </c>
      <c r="J7" s="57" t="s">
        <v>40</v>
      </c>
    </row>
    <row r="8" spans="1:18" ht="18" customHeight="1" x14ac:dyDescent="0.25">
      <c r="A8" s="129" t="s">
        <v>43</v>
      </c>
      <c r="B8" s="19" t="s">
        <v>53</v>
      </c>
      <c r="C8" s="92">
        <v>29</v>
      </c>
      <c r="D8" s="88">
        <v>16</v>
      </c>
      <c r="E8" s="219">
        <v>14</v>
      </c>
      <c r="F8" s="220">
        <f>E8/C8*100</f>
        <v>48.275862068965516</v>
      </c>
      <c r="G8" s="219">
        <v>15</v>
      </c>
      <c r="H8" s="220">
        <f>G8/C8*100</f>
        <v>51.724137931034484</v>
      </c>
      <c r="I8" s="219">
        <v>0</v>
      </c>
      <c r="J8" s="220">
        <f>I8/C8*100</f>
        <v>0</v>
      </c>
    </row>
    <row r="9" spans="1:18" ht="18" customHeight="1" x14ac:dyDescent="0.25">
      <c r="A9" s="130"/>
      <c r="B9" s="42" t="s">
        <v>54</v>
      </c>
      <c r="C9" s="221"/>
      <c r="D9" s="221"/>
      <c r="E9" s="221"/>
      <c r="F9" s="222"/>
      <c r="G9" s="221"/>
      <c r="H9" s="222"/>
      <c r="I9" s="221"/>
      <c r="J9" s="222"/>
    </row>
    <row r="10" spans="1:18" ht="18" customHeight="1" x14ac:dyDescent="0.25">
      <c r="A10" s="130"/>
      <c r="B10" s="20" t="s">
        <v>55</v>
      </c>
      <c r="C10" s="223"/>
      <c r="D10" s="223"/>
      <c r="E10" s="223"/>
      <c r="F10" s="224"/>
      <c r="G10" s="223"/>
      <c r="H10" s="224"/>
      <c r="I10" s="223"/>
      <c r="J10" s="224"/>
    </row>
    <row r="11" spans="1:18" ht="18" customHeight="1" x14ac:dyDescent="0.25">
      <c r="A11" s="131"/>
      <c r="B11" s="43" t="s">
        <v>133</v>
      </c>
      <c r="C11" s="225"/>
      <c r="D11" s="225"/>
      <c r="E11" s="225"/>
      <c r="F11" s="226"/>
      <c r="G11" s="225"/>
      <c r="H11" s="226"/>
      <c r="I11" s="225"/>
      <c r="J11" s="226"/>
    </row>
    <row r="12" spans="1:18" ht="18" customHeight="1" x14ac:dyDescent="0.25">
      <c r="A12" s="129" t="s">
        <v>44</v>
      </c>
      <c r="B12" s="19" t="s">
        <v>53</v>
      </c>
      <c r="C12" s="92">
        <v>28</v>
      </c>
      <c r="D12" s="88">
        <v>13</v>
      </c>
      <c r="E12" s="219">
        <v>16</v>
      </c>
      <c r="F12" s="220">
        <f>E12/C12*100</f>
        <v>57.142857142857139</v>
      </c>
      <c r="G12" s="219">
        <v>12</v>
      </c>
      <c r="H12" s="220">
        <f>G12/C12*100</f>
        <v>42.857142857142854</v>
      </c>
      <c r="I12" s="219">
        <v>0</v>
      </c>
      <c r="J12" s="220">
        <f>I12/C12*100</f>
        <v>0</v>
      </c>
    </row>
    <row r="13" spans="1:18" ht="18" customHeight="1" x14ac:dyDescent="0.25">
      <c r="A13" s="130"/>
      <c r="B13" s="42" t="s">
        <v>54</v>
      </c>
      <c r="C13" s="221"/>
      <c r="D13" s="221"/>
      <c r="E13" s="221"/>
      <c r="F13" s="222"/>
      <c r="G13" s="221"/>
      <c r="H13" s="222"/>
      <c r="I13" s="221"/>
      <c r="J13" s="222"/>
    </row>
    <row r="14" spans="1:18" ht="18" customHeight="1" x14ac:dyDescent="0.25">
      <c r="A14" s="130"/>
      <c r="B14" s="20" t="s">
        <v>55</v>
      </c>
      <c r="C14" s="223"/>
      <c r="D14" s="223"/>
      <c r="E14" s="223"/>
      <c r="F14" s="224"/>
      <c r="G14" s="223"/>
      <c r="H14" s="224"/>
      <c r="I14" s="223"/>
      <c r="J14" s="224"/>
    </row>
    <row r="15" spans="1:18" ht="18" customHeight="1" x14ac:dyDescent="0.25">
      <c r="A15" s="131"/>
      <c r="B15" s="43" t="s">
        <v>133</v>
      </c>
      <c r="C15" s="225"/>
      <c r="D15" s="225"/>
      <c r="E15" s="225"/>
      <c r="F15" s="226"/>
      <c r="G15" s="225"/>
      <c r="H15" s="226"/>
      <c r="I15" s="225"/>
      <c r="J15" s="226"/>
    </row>
    <row r="16" spans="1:18" ht="18" customHeight="1" x14ac:dyDescent="0.25">
      <c r="A16" s="129" t="s">
        <v>45</v>
      </c>
      <c r="B16" s="19" t="s">
        <v>53</v>
      </c>
      <c r="C16" s="92">
        <v>28</v>
      </c>
      <c r="D16" s="88">
        <v>16</v>
      </c>
      <c r="E16" s="219">
        <v>15</v>
      </c>
      <c r="F16" s="220">
        <f>E16/C16*100</f>
        <v>53.571428571428569</v>
      </c>
      <c r="G16" s="219">
        <v>13</v>
      </c>
      <c r="H16" s="220">
        <f>G16/C16*100</f>
        <v>46.428571428571431</v>
      </c>
      <c r="I16" s="219">
        <v>0</v>
      </c>
      <c r="J16" s="220">
        <f>I16/C16*100</f>
        <v>0</v>
      </c>
    </row>
    <row r="17" spans="1:10" ht="18" customHeight="1" x14ac:dyDescent="0.25">
      <c r="A17" s="130"/>
      <c r="B17" s="42" t="s">
        <v>54</v>
      </c>
      <c r="C17" s="223"/>
      <c r="D17" s="223"/>
      <c r="E17" s="223"/>
      <c r="F17" s="224"/>
      <c r="G17" s="223"/>
      <c r="H17" s="224"/>
      <c r="I17" s="223"/>
      <c r="J17" s="224"/>
    </row>
    <row r="18" spans="1:10" ht="18" customHeight="1" x14ac:dyDescent="0.25">
      <c r="A18" s="137"/>
      <c r="B18" s="20" t="s">
        <v>55</v>
      </c>
      <c r="C18" s="221"/>
      <c r="D18" s="221"/>
      <c r="E18" s="221"/>
      <c r="F18" s="222"/>
      <c r="G18" s="221"/>
      <c r="H18" s="222"/>
      <c r="I18" s="221"/>
      <c r="J18" s="222"/>
    </row>
    <row r="19" spans="1:10" ht="18" customHeight="1" x14ac:dyDescent="0.25">
      <c r="A19" s="131"/>
      <c r="B19" s="43" t="s">
        <v>133</v>
      </c>
      <c r="C19" s="225"/>
      <c r="D19" s="225"/>
      <c r="E19" s="225"/>
      <c r="F19" s="226"/>
      <c r="G19" s="225"/>
      <c r="H19" s="226"/>
      <c r="I19" s="225"/>
      <c r="J19" s="226"/>
    </row>
    <row r="20" spans="1:10" ht="18" customHeight="1" x14ac:dyDescent="0.25">
      <c r="A20" s="129" t="s">
        <v>135</v>
      </c>
      <c r="B20" s="19" t="s">
        <v>53</v>
      </c>
      <c r="C20" s="92">
        <v>27</v>
      </c>
      <c r="D20" s="88">
        <v>12</v>
      </c>
      <c r="E20" s="219">
        <v>9</v>
      </c>
      <c r="F20" s="220">
        <f>E20/C20*100</f>
        <v>33.333333333333329</v>
      </c>
      <c r="G20" s="219">
        <v>18</v>
      </c>
      <c r="H20" s="220">
        <f>G20/C20*100</f>
        <v>66.666666666666657</v>
      </c>
      <c r="I20" s="219">
        <v>0</v>
      </c>
      <c r="J20" s="220">
        <f>I20/C20*100</f>
        <v>0</v>
      </c>
    </row>
    <row r="21" spans="1:10" ht="18" customHeight="1" x14ac:dyDescent="0.25">
      <c r="A21" s="130"/>
      <c r="B21" s="42" t="s">
        <v>54</v>
      </c>
      <c r="C21" s="221"/>
      <c r="D21" s="221"/>
      <c r="E21" s="221"/>
      <c r="F21" s="222"/>
      <c r="G21" s="221"/>
      <c r="H21" s="222"/>
      <c r="I21" s="221"/>
      <c r="J21" s="222"/>
    </row>
    <row r="22" spans="1:10" ht="18" customHeight="1" x14ac:dyDescent="0.25">
      <c r="A22" s="130"/>
      <c r="B22" s="20" t="s">
        <v>55</v>
      </c>
      <c r="C22" s="223"/>
      <c r="D22" s="223"/>
      <c r="E22" s="223"/>
      <c r="F22" s="224"/>
      <c r="G22" s="223"/>
      <c r="H22" s="224"/>
      <c r="I22" s="223"/>
      <c r="J22" s="224"/>
    </row>
    <row r="23" spans="1:10" ht="18" customHeight="1" x14ac:dyDescent="0.25">
      <c r="A23" s="131"/>
      <c r="B23" s="43" t="s">
        <v>133</v>
      </c>
      <c r="C23" s="225"/>
      <c r="D23" s="225"/>
      <c r="E23" s="225"/>
      <c r="F23" s="226"/>
      <c r="G23" s="225"/>
      <c r="H23" s="226"/>
      <c r="I23" s="225"/>
      <c r="J23" s="226"/>
    </row>
    <row r="24" spans="1:10" ht="18" customHeight="1" x14ac:dyDescent="0.25">
      <c r="A24" s="129" t="s">
        <v>79</v>
      </c>
      <c r="B24" s="19" t="s">
        <v>53</v>
      </c>
      <c r="C24" s="227">
        <f>C8+C12+C16+C20</f>
        <v>112</v>
      </c>
      <c r="D24" s="227">
        <f>D8+D12+D16+D20</f>
        <v>57</v>
      </c>
      <c r="E24" s="227">
        <v>54</v>
      </c>
      <c r="F24" s="228">
        <f>E24/C24*100</f>
        <v>48.214285714285715</v>
      </c>
      <c r="G24" s="227">
        <v>58</v>
      </c>
      <c r="H24" s="228">
        <f>G24/C24*100</f>
        <v>51.785714285714292</v>
      </c>
      <c r="I24" s="227">
        <v>0</v>
      </c>
      <c r="J24" s="228">
        <f>I24/C24*100</f>
        <v>0</v>
      </c>
    </row>
    <row r="25" spans="1:10" ht="18" customHeight="1" x14ac:dyDescent="0.25">
      <c r="A25" s="130"/>
      <c r="B25" s="42" t="s">
        <v>54</v>
      </c>
      <c r="C25" s="221"/>
      <c r="D25" s="221"/>
      <c r="E25" s="221"/>
      <c r="F25" s="222"/>
      <c r="G25" s="221"/>
      <c r="H25" s="222"/>
      <c r="I25" s="221"/>
      <c r="J25" s="222"/>
    </row>
    <row r="26" spans="1:10" ht="18" customHeight="1" x14ac:dyDescent="0.25">
      <c r="A26" s="130"/>
      <c r="B26" s="20" t="s">
        <v>55</v>
      </c>
      <c r="C26" s="221"/>
      <c r="D26" s="221"/>
      <c r="E26" s="221"/>
      <c r="F26" s="222"/>
      <c r="G26" s="221"/>
      <c r="H26" s="222"/>
      <c r="I26" s="221"/>
      <c r="J26" s="222"/>
    </row>
    <row r="27" spans="1:10" ht="18" customHeight="1" x14ac:dyDescent="0.25">
      <c r="A27" s="131"/>
      <c r="B27" s="43" t="s">
        <v>133</v>
      </c>
      <c r="C27" s="225"/>
      <c r="D27" s="225"/>
      <c r="E27" s="225"/>
      <c r="F27" s="226"/>
      <c r="G27" s="225"/>
      <c r="H27" s="226"/>
      <c r="I27" s="225"/>
      <c r="J27" s="226"/>
    </row>
    <row r="28" spans="1:10" ht="18" customHeight="1" x14ac:dyDescent="0.25">
      <c r="A28" s="129" t="s">
        <v>83</v>
      </c>
      <c r="B28" s="44" t="s">
        <v>53</v>
      </c>
      <c r="C28" s="227">
        <v>112</v>
      </c>
      <c r="D28" s="227">
        <v>57</v>
      </c>
      <c r="E28" s="227">
        <v>54</v>
      </c>
      <c r="F28" s="228">
        <f>E28/C28*100</f>
        <v>48.214285714285715</v>
      </c>
      <c r="G28" s="227">
        <v>58</v>
      </c>
      <c r="H28" s="228">
        <f>G28/C28*100</f>
        <v>51.785714285714292</v>
      </c>
      <c r="I28" s="227">
        <v>0</v>
      </c>
      <c r="J28" s="228">
        <v>0</v>
      </c>
    </row>
    <row r="29" spans="1:10" ht="18" customHeight="1" x14ac:dyDescent="0.25">
      <c r="A29" s="130"/>
      <c r="B29" s="45" t="s">
        <v>54</v>
      </c>
      <c r="C29" s="221"/>
      <c r="D29" s="221"/>
      <c r="E29" s="221"/>
      <c r="F29" s="222"/>
      <c r="G29" s="221"/>
      <c r="H29" s="222"/>
      <c r="I29" s="221"/>
      <c r="J29" s="222"/>
    </row>
    <row r="30" spans="1:10" ht="18" customHeight="1" x14ac:dyDescent="0.25">
      <c r="A30" s="130"/>
      <c r="B30" s="46" t="s">
        <v>55</v>
      </c>
      <c r="C30" s="223"/>
      <c r="D30" s="223"/>
      <c r="E30" s="223"/>
      <c r="F30" s="224"/>
      <c r="G30" s="223"/>
      <c r="H30" s="224"/>
      <c r="I30" s="223"/>
      <c r="J30" s="224"/>
    </row>
    <row r="31" spans="1:10" ht="18" customHeight="1" x14ac:dyDescent="0.25">
      <c r="A31" s="131"/>
      <c r="B31" s="47" t="s">
        <v>133</v>
      </c>
      <c r="C31" s="225"/>
      <c r="D31" s="225"/>
      <c r="E31" s="225"/>
      <c r="F31" s="226"/>
      <c r="G31" s="225"/>
      <c r="H31" s="226"/>
      <c r="I31" s="225"/>
      <c r="J31" s="226"/>
    </row>
    <row r="32" spans="1:10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20.25" customHeight="1" x14ac:dyDescent="0.25"/>
    <row r="62" ht="20.25" customHeight="1" x14ac:dyDescent="0.25"/>
    <row r="63" ht="20.25" customHeight="1" x14ac:dyDescent="0.25"/>
    <row r="64" ht="20.25" customHeight="1" x14ac:dyDescent="0.25"/>
    <row r="65" ht="20.25" customHeight="1" x14ac:dyDescent="0.25"/>
    <row r="66" ht="20.25" customHeight="1" x14ac:dyDescent="0.25"/>
    <row r="67" ht="20.25" customHeight="1" x14ac:dyDescent="0.25"/>
    <row r="68" ht="20.25" customHeight="1" x14ac:dyDescent="0.25"/>
    <row r="69" ht="20.25" customHeight="1" x14ac:dyDescent="0.25"/>
    <row r="70" ht="20.25" customHeight="1" x14ac:dyDescent="0.25"/>
    <row r="71" ht="20.25" customHeight="1" x14ac:dyDescent="0.25"/>
    <row r="72" ht="20.25" customHeight="1" x14ac:dyDescent="0.25"/>
    <row r="73" ht="20.25" customHeight="1" x14ac:dyDescent="0.25"/>
    <row r="74" ht="20.25" customHeight="1" x14ac:dyDescent="0.25"/>
    <row r="75" ht="20.25" customHeight="1" x14ac:dyDescent="0.25"/>
    <row r="76" ht="20.25" customHeight="1" x14ac:dyDescent="0.25"/>
    <row r="77" ht="20.25" customHeight="1" x14ac:dyDescent="0.25"/>
    <row r="78" ht="20.25" customHeight="1" x14ac:dyDescent="0.25"/>
    <row r="79" ht="20.25" customHeight="1" x14ac:dyDescent="0.25"/>
    <row r="80" ht="20.25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5" customHeight="1" x14ac:dyDescent="0.25"/>
    <row r="92" ht="12.75" customHeight="1" x14ac:dyDescent="0.25"/>
    <row r="93" ht="14.2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20.25" customHeight="1" x14ac:dyDescent="0.25"/>
    <row r="127" ht="20.25" customHeight="1" x14ac:dyDescent="0.25"/>
    <row r="128" ht="20.25" customHeight="1" x14ac:dyDescent="0.25"/>
    <row r="129" ht="20.25" customHeight="1" x14ac:dyDescent="0.25"/>
    <row r="130" ht="20.25" customHeight="1" x14ac:dyDescent="0.25"/>
    <row r="131" ht="20.25" customHeight="1" x14ac:dyDescent="0.25"/>
    <row r="132" ht="20.25" customHeight="1" x14ac:dyDescent="0.25"/>
    <row r="133" ht="20.25" customHeight="1" x14ac:dyDescent="0.25"/>
    <row r="134" ht="20.25" customHeight="1" x14ac:dyDescent="0.25"/>
    <row r="135" ht="20.25" customHeight="1" x14ac:dyDescent="0.25"/>
    <row r="136" ht="20.25" customHeight="1" x14ac:dyDescent="0.25"/>
    <row r="137" ht="20.25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20.25" customHeight="1" x14ac:dyDescent="0.25"/>
    <row r="147" ht="20.25" customHeight="1" x14ac:dyDescent="0.25"/>
    <row r="148" ht="20.25" customHeight="1" x14ac:dyDescent="0.25"/>
    <row r="149" ht="20.25" customHeight="1" x14ac:dyDescent="0.25"/>
    <row r="150" ht="20.25" customHeight="1" x14ac:dyDescent="0.25"/>
    <row r="151" ht="20.25" customHeight="1" x14ac:dyDescent="0.25"/>
    <row r="152" ht="20.25" customHeight="1" x14ac:dyDescent="0.25"/>
    <row r="153" ht="20.25" customHeight="1" x14ac:dyDescent="0.25"/>
  </sheetData>
  <mergeCells count="16">
    <mergeCell ref="A28:A31"/>
    <mergeCell ref="A8:A11"/>
    <mergeCell ref="A12:A15"/>
    <mergeCell ref="A16:A19"/>
    <mergeCell ref="A20:A23"/>
    <mergeCell ref="A24:A27"/>
    <mergeCell ref="A1:D1"/>
    <mergeCell ref="A3:J3"/>
    <mergeCell ref="A4:J4"/>
    <mergeCell ref="A6:A7"/>
    <mergeCell ref="B6:B7"/>
    <mergeCell ref="C6:C7"/>
    <mergeCell ref="D6:D7"/>
    <mergeCell ref="E6:F6"/>
    <mergeCell ref="G6:H6"/>
    <mergeCell ref="I6:J6"/>
  </mergeCells>
  <pageMargins left="0.31496062992125984" right="0.31496062992125984" top="0.31496062992125984" bottom="0.31496062992125984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9"/>
  <sheetViews>
    <sheetView topLeftCell="A50" zoomScale="55" zoomScaleNormal="55" workbookViewId="0">
      <selection activeCell="F84" sqref="F84"/>
    </sheetView>
  </sheetViews>
  <sheetFormatPr defaultRowHeight="15.75" x14ac:dyDescent="0.25"/>
  <cols>
    <col min="1" max="1" width="8.5" customWidth="1"/>
    <col min="2" max="2" width="7" customWidth="1"/>
    <col min="3" max="5" width="8.625" customWidth="1"/>
    <col min="6" max="6" width="8.625" style="56" customWidth="1"/>
    <col min="7" max="7" width="8.625" customWidth="1"/>
    <col min="8" max="8" width="8.625" style="56" customWidth="1"/>
    <col min="9" max="9" width="8.625" customWidth="1"/>
    <col min="10" max="10" width="8.625" style="56" customWidth="1"/>
  </cols>
  <sheetData>
    <row r="1" spans="1:18" x14ac:dyDescent="0.25">
      <c r="A1" s="138" t="s">
        <v>134</v>
      </c>
      <c r="B1" s="138"/>
      <c r="C1" s="138"/>
      <c r="D1" s="138"/>
      <c r="G1" s="16"/>
      <c r="H1" s="60"/>
      <c r="I1" s="16"/>
      <c r="J1" s="60"/>
      <c r="K1" s="16"/>
      <c r="L1" s="16"/>
      <c r="M1" s="16"/>
      <c r="N1" s="16"/>
      <c r="O1" s="16"/>
      <c r="P1" s="16"/>
      <c r="Q1" s="16"/>
      <c r="R1" s="16"/>
    </row>
    <row r="2" spans="1:18" ht="7.5" customHeight="1" x14ac:dyDescent="0.25">
      <c r="A2" s="103"/>
      <c r="B2" s="103"/>
      <c r="C2" s="103"/>
      <c r="D2" s="103"/>
      <c r="G2" s="16"/>
      <c r="H2" s="60"/>
      <c r="I2" s="16"/>
      <c r="J2" s="60"/>
      <c r="K2" s="16"/>
      <c r="L2" s="16"/>
      <c r="M2" s="16"/>
      <c r="N2" s="16"/>
      <c r="O2" s="16"/>
      <c r="P2" s="16"/>
      <c r="Q2" s="16"/>
      <c r="R2" s="16"/>
    </row>
    <row r="3" spans="1:18" ht="18.75" x14ac:dyDescent="0.3">
      <c r="A3" s="127" t="s">
        <v>177</v>
      </c>
      <c r="B3" s="127"/>
      <c r="C3" s="127"/>
      <c r="D3" s="127"/>
      <c r="E3" s="127"/>
      <c r="F3" s="127"/>
      <c r="G3" s="127"/>
      <c r="H3" s="127"/>
      <c r="I3" s="127"/>
      <c r="J3" s="127"/>
      <c r="K3" s="18"/>
      <c r="L3" s="18"/>
      <c r="M3" s="18"/>
      <c r="N3" s="18"/>
      <c r="O3" s="18"/>
      <c r="P3" s="18"/>
      <c r="Q3" s="18"/>
      <c r="R3" s="18"/>
    </row>
    <row r="4" spans="1:18" ht="18.75" x14ac:dyDescent="0.3">
      <c r="A4" s="127" t="s">
        <v>118</v>
      </c>
      <c r="B4" s="127"/>
      <c r="C4" s="127"/>
      <c r="D4" s="127"/>
      <c r="E4" s="127"/>
      <c r="F4" s="127"/>
      <c r="G4" s="127"/>
      <c r="H4" s="127"/>
      <c r="I4" s="127"/>
      <c r="J4" s="127"/>
      <c r="K4" s="18"/>
      <c r="L4" s="18"/>
      <c r="M4" s="18"/>
      <c r="N4" s="18"/>
      <c r="O4" s="18"/>
      <c r="P4" s="18"/>
      <c r="Q4" s="18"/>
      <c r="R4" s="18"/>
    </row>
    <row r="5" spans="1:18" ht="9.75" customHeight="1" x14ac:dyDescent="0.25"/>
    <row r="6" spans="1:18" ht="15" customHeight="1" x14ac:dyDescent="0.25">
      <c r="A6" s="129" t="s">
        <v>1</v>
      </c>
      <c r="B6" s="129" t="s">
        <v>17</v>
      </c>
      <c r="C6" s="129" t="s">
        <v>15</v>
      </c>
      <c r="D6" s="129" t="s">
        <v>20</v>
      </c>
      <c r="E6" s="132" t="s">
        <v>62</v>
      </c>
      <c r="F6" s="133"/>
      <c r="G6" s="132" t="s">
        <v>38</v>
      </c>
      <c r="H6" s="133"/>
      <c r="I6" s="132" t="s">
        <v>39</v>
      </c>
      <c r="J6" s="133"/>
    </row>
    <row r="7" spans="1:18" ht="20.25" customHeight="1" x14ac:dyDescent="0.25">
      <c r="A7" s="130"/>
      <c r="B7" s="130"/>
      <c r="C7" s="130"/>
      <c r="D7" s="130"/>
      <c r="E7" s="100" t="s">
        <v>16</v>
      </c>
      <c r="F7" s="57" t="s">
        <v>40</v>
      </c>
      <c r="G7" s="100" t="s">
        <v>16</v>
      </c>
      <c r="H7" s="57" t="s">
        <v>40</v>
      </c>
      <c r="I7" s="100" t="s">
        <v>16</v>
      </c>
      <c r="J7" s="57" t="s">
        <v>40</v>
      </c>
    </row>
    <row r="8" spans="1:18" ht="18" customHeight="1" x14ac:dyDescent="0.25">
      <c r="A8" s="129" t="s">
        <v>46</v>
      </c>
      <c r="B8" s="19" t="s">
        <v>53</v>
      </c>
      <c r="C8" s="92">
        <v>30</v>
      </c>
      <c r="D8" s="88">
        <v>12</v>
      </c>
      <c r="E8" s="219">
        <v>9</v>
      </c>
      <c r="F8" s="220">
        <f>E8/C8*100</f>
        <v>30</v>
      </c>
      <c r="G8" s="219">
        <v>21</v>
      </c>
      <c r="H8" s="220">
        <f>G8/C8*100</f>
        <v>70</v>
      </c>
      <c r="I8" s="219">
        <v>0</v>
      </c>
      <c r="J8" s="220">
        <f>I8/C8*100</f>
        <v>0</v>
      </c>
    </row>
    <row r="9" spans="1:18" ht="18" customHeight="1" x14ac:dyDescent="0.25">
      <c r="A9" s="130"/>
      <c r="B9" s="42" t="s">
        <v>54</v>
      </c>
      <c r="C9" s="221"/>
      <c r="D9" s="221"/>
      <c r="E9" s="221"/>
      <c r="F9" s="222"/>
      <c r="G9" s="221"/>
      <c r="H9" s="222"/>
      <c r="I9" s="221"/>
      <c r="J9" s="222"/>
    </row>
    <row r="10" spans="1:18" ht="18" customHeight="1" x14ac:dyDescent="0.25">
      <c r="A10" s="130"/>
      <c r="B10" s="20" t="s">
        <v>55</v>
      </c>
      <c r="C10" s="223"/>
      <c r="D10" s="223"/>
      <c r="E10" s="223"/>
      <c r="F10" s="224"/>
      <c r="G10" s="223"/>
      <c r="H10" s="224"/>
      <c r="I10" s="223"/>
      <c r="J10" s="224"/>
    </row>
    <row r="11" spans="1:18" ht="18" customHeight="1" x14ac:dyDescent="0.25">
      <c r="A11" s="131"/>
      <c r="B11" s="43" t="s">
        <v>133</v>
      </c>
      <c r="C11" s="225"/>
      <c r="D11" s="225"/>
      <c r="E11" s="225"/>
      <c r="F11" s="226"/>
      <c r="G11" s="225"/>
      <c r="H11" s="226"/>
      <c r="I11" s="225"/>
      <c r="J11" s="226"/>
    </row>
    <row r="12" spans="1:18" ht="18" customHeight="1" x14ac:dyDescent="0.25">
      <c r="A12" s="129" t="s">
        <v>47</v>
      </c>
      <c r="B12" s="19" t="s">
        <v>53</v>
      </c>
      <c r="C12" s="92">
        <v>30</v>
      </c>
      <c r="D12" s="88">
        <v>16</v>
      </c>
      <c r="E12" s="219">
        <v>10</v>
      </c>
      <c r="F12" s="220">
        <f>E12/C12*100</f>
        <v>33.333333333333329</v>
      </c>
      <c r="G12" s="219">
        <v>20</v>
      </c>
      <c r="H12" s="220">
        <f>G12/C12*100</f>
        <v>66.666666666666657</v>
      </c>
      <c r="I12" s="219">
        <v>0</v>
      </c>
      <c r="J12" s="220">
        <f>I12/C12*100</f>
        <v>0</v>
      </c>
    </row>
    <row r="13" spans="1:18" ht="18" customHeight="1" x14ac:dyDescent="0.25">
      <c r="A13" s="130"/>
      <c r="B13" s="42" t="s">
        <v>54</v>
      </c>
      <c r="C13" s="221"/>
      <c r="D13" s="221"/>
      <c r="E13" s="221"/>
      <c r="F13" s="222"/>
      <c r="G13" s="221"/>
      <c r="H13" s="222"/>
      <c r="I13" s="221"/>
      <c r="J13" s="222"/>
    </row>
    <row r="14" spans="1:18" ht="18" customHeight="1" x14ac:dyDescent="0.25">
      <c r="A14" s="130"/>
      <c r="B14" s="20" t="s">
        <v>55</v>
      </c>
      <c r="C14" s="223"/>
      <c r="D14" s="223"/>
      <c r="E14" s="223"/>
      <c r="F14" s="224"/>
      <c r="G14" s="223"/>
      <c r="H14" s="224"/>
      <c r="I14" s="223"/>
      <c r="J14" s="224"/>
    </row>
    <row r="15" spans="1:18" ht="18" customHeight="1" x14ac:dyDescent="0.25">
      <c r="A15" s="131"/>
      <c r="B15" s="43" t="s">
        <v>133</v>
      </c>
      <c r="C15" s="225"/>
      <c r="D15" s="225"/>
      <c r="E15" s="225"/>
      <c r="F15" s="226"/>
      <c r="G15" s="225"/>
      <c r="H15" s="226"/>
      <c r="I15" s="225"/>
      <c r="J15" s="226"/>
    </row>
    <row r="16" spans="1:18" ht="18" customHeight="1" x14ac:dyDescent="0.25">
      <c r="A16" s="129" t="s">
        <v>48</v>
      </c>
      <c r="B16" s="19" t="s">
        <v>53</v>
      </c>
      <c r="C16" s="92">
        <v>30</v>
      </c>
      <c r="D16" s="88">
        <v>13</v>
      </c>
      <c r="E16" s="219">
        <v>9</v>
      </c>
      <c r="F16" s="220">
        <f>E16/C16*100</f>
        <v>30</v>
      </c>
      <c r="G16" s="219">
        <v>21</v>
      </c>
      <c r="H16" s="220">
        <f>G16/C16*100</f>
        <v>70</v>
      </c>
      <c r="I16" s="219">
        <v>0</v>
      </c>
      <c r="J16" s="220">
        <f>I16/C16*100</f>
        <v>0</v>
      </c>
    </row>
    <row r="17" spans="1:10" ht="18" customHeight="1" x14ac:dyDescent="0.25">
      <c r="A17" s="137"/>
      <c r="B17" s="42" t="s">
        <v>54</v>
      </c>
      <c r="C17" s="221"/>
      <c r="D17" s="221"/>
      <c r="E17" s="221"/>
      <c r="F17" s="222"/>
      <c r="G17" s="221"/>
      <c r="H17" s="222"/>
      <c r="I17" s="221"/>
      <c r="J17" s="222"/>
    </row>
    <row r="18" spans="1:10" ht="18" customHeight="1" x14ac:dyDescent="0.25">
      <c r="A18" s="130"/>
      <c r="B18" s="20" t="s">
        <v>55</v>
      </c>
      <c r="C18" s="223"/>
      <c r="D18" s="223"/>
      <c r="E18" s="223"/>
      <c r="F18" s="224"/>
      <c r="G18" s="223"/>
      <c r="H18" s="224"/>
      <c r="I18" s="223"/>
      <c r="J18" s="224"/>
    </row>
    <row r="19" spans="1:10" ht="18" customHeight="1" x14ac:dyDescent="0.25">
      <c r="A19" s="131"/>
      <c r="B19" s="43" t="s">
        <v>133</v>
      </c>
      <c r="C19" s="225"/>
      <c r="D19" s="225"/>
      <c r="E19" s="225"/>
      <c r="F19" s="226"/>
      <c r="G19" s="225"/>
      <c r="H19" s="226"/>
      <c r="I19" s="225"/>
      <c r="J19" s="226"/>
    </row>
    <row r="20" spans="1:10" ht="18" customHeight="1" x14ac:dyDescent="0.25">
      <c r="A20" s="129" t="s">
        <v>142</v>
      </c>
      <c r="B20" s="19" t="s">
        <v>53</v>
      </c>
      <c r="C20" s="92">
        <v>30</v>
      </c>
      <c r="D20" s="88">
        <v>14</v>
      </c>
      <c r="E20" s="219">
        <v>9</v>
      </c>
      <c r="F20" s="220">
        <f>E20/C20*100</f>
        <v>30</v>
      </c>
      <c r="G20" s="219">
        <v>21</v>
      </c>
      <c r="H20" s="220">
        <f>G20/C20*100</f>
        <v>70</v>
      </c>
      <c r="I20" s="219">
        <v>0</v>
      </c>
      <c r="J20" s="220">
        <f>I20/C20*100</f>
        <v>0</v>
      </c>
    </row>
    <row r="21" spans="1:10" ht="18" customHeight="1" x14ac:dyDescent="0.25">
      <c r="A21" s="137"/>
      <c r="B21" s="42" t="s">
        <v>54</v>
      </c>
      <c r="C21" s="221"/>
      <c r="D21" s="221"/>
      <c r="E21" s="221"/>
      <c r="F21" s="222"/>
      <c r="G21" s="221"/>
      <c r="H21" s="222"/>
      <c r="I21" s="221"/>
      <c r="J21" s="222"/>
    </row>
    <row r="22" spans="1:10" ht="18" customHeight="1" x14ac:dyDescent="0.25">
      <c r="A22" s="130"/>
      <c r="B22" s="20" t="s">
        <v>55</v>
      </c>
      <c r="C22" s="223"/>
      <c r="D22" s="223"/>
      <c r="E22" s="223"/>
      <c r="F22" s="224"/>
      <c r="G22" s="223"/>
      <c r="H22" s="224"/>
      <c r="I22" s="223"/>
      <c r="J22" s="224"/>
    </row>
    <row r="23" spans="1:10" ht="18" customHeight="1" x14ac:dyDescent="0.25">
      <c r="A23" s="131"/>
      <c r="B23" s="43" t="s">
        <v>133</v>
      </c>
      <c r="C23" s="225"/>
      <c r="D23" s="225"/>
      <c r="E23" s="225"/>
      <c r="F23" s="226"/>
      <c r="G23" s="225"/>
      <c r="H23" s="226"/>
      <c r="I23" s="225"/>
      <c r="J23" s="226"/>
    </row>
    <row r="24" spans="1:10" ht="18" customHeight="1" x14ac:dyDescent="0.25">
      <c r="A24" s="129" t="s">
        <v>80</v>
      </c>
      <c r="B24" s="19" t="s">
        <v>53</v>
      </c>
      <c r="C24" s="219">
        <f>C8+C12+C16+C20</f>
        <v>120</v>
      </c>
      <c r="D24" s="219">
        <f>D8+D12+D16+D20</f>
        <v>55</v>
      </c>
      <c r="E24" s="219">
        <v>37</v>
      </c>
      <c r="F24" s="220">
        <f>E24/C24*100</f>
        <v>30.833333333333336</v>
      </c>
      <c r="G24" s="219">
        <v>83</v>
      </c>
      <c r="H24" s="220">
        <f>G24/C24*100</f>
        <v>69.166666666666671</v>
      </c>
      <c r="I24" s="219">
        <v>0</v>
      </c>
      <c r="J24" s="220">
        <f>I24/C24*100</f>
        <v>0</v>
      </c>
    </row>
    <row r="25" spans="1:10" ht="18" customHeight="1" x14ac:dyDescent="0.25">
      <c r="A25" s="130"/>
      <c r="B25" s="42" t="s">
        <v>54</v>
      </c>
      <c r="C25" s="221"/>
      <c r="D25" s="221"/>
      <c r="E25" s="221"/>
      <c r="F25" s="222"/>
      <c r="G25" s="221"/>
      <c r="H25" s="222"/>
      <c r="I25" s="221"/>
      <c r="J25" s="222"/>
    </row>
    <row r="26" spans="1:10" ht="18" customHeight="1" x14ac:dyDescent="0.25">
      <c r="A26" s="130"/>
      <c r="B26" s="20" t="s">
        <v>55</v>
      </c>
      <c r="C26" s="221"/>
      <c r="D26" s="221"/>
      <c r="E26" s="221"/>
      <c r="F26" s="222"/>
      <c r="G26" s="221"/>
      <c r="H26" s="222"/>
      <c r="I26" s="221"/>
      <c r="J26" s="222"/>
    </row>
    <row r="27" spans="1:10" ht="18" customHeight="1" x14ac:dyDescent="0.25">
      <c r="A27" s="131"/>
      <c r="B27" s="43" t="s">
        <v>133</v>
      </c>
      <c r="C27" s="225"/>
      <c r="D27" s="225"/>
      <c r="E27" s="225"/>
      <c r="F27" s="226"/>
      <c r="G27" s="225"/>
      <c r="H27" s="226"/>
      <c r="I27" s="225"/>
      <c r="J27" s="226"/>
    </row>
    <row r="28" spans="1:10" ht="18" customHeight="1" x14ac:dyDescent="0.25">
      <c r="A28" s="129" t="s">
        <v>49</v>
      </c>
      <c r="B28" s="19" t="s">
        <v>53</v>
      </c>
      <c r="C28" s="92">
        <v>35</v>
      </c>
      <c r="D28" s="88">
        <v>17</v>
      </c>
      <c r="E28" s="219">
        <v>8</v>
      </c>
      <c r="F28" s="220">
        <f>E28/C28*100</f>
        <v>22.857142857142858</v>
      </c>
      <c r="G28" s="219">
        <v>27</v>
      </c>
      <c r="H28" s="220">
        <f>G28/C28*100</f>
        <v>77.142857142857153</v>
      </c>
      <c r="I28" s="219">
        <v>0</v>
      </c>
      <c r="J28" s="220">
        <f>I28/C28*100</f>
        <v>0</v>
      </c>
    </row>
    <row r="29" spans="1:10" ht="18" customHeight="1" x14ac:dyDescent="0.25">
      <c r="A29" s="130"/>
      <c r="B29" s="42" t="s">
        <v>54</v>
      </c>
      <c r="C29" s="221"/>
      <c r="D29" s="221"/>
      <c r="E29" s="221"/>
      <c r="F29" s="222"/>
      <c r="G29" s="221"/>
      <c r="H29" s="222"/>
      <c r="I29" s="221"/>
      <c r="J29" s="222"/>
    </row>
    <row r="30" spans="1:10" ht="18" customHeight="1" x14ac:dyDescent="0.25">
      <c r="A30" s="130"/>
      <c r="B30" s="20" t="s">
        <v>55</v>
      </c>
      <c r="C30" s="223"/>
      <c r="D30" s="223"/>
      <c r="E30" s="223"/>
      <c r="F30" s="224"/>
      <c r="G30" s="223"/>
      <c r="H30" s="224"/>
      <c r="I30" s="223"/>
      <c r="J30" s="224"/>
    </row>
    <row r="31" spans="1:10" ht="18" customHeight="1" x14ac:dyDescent="0.25">
      <c r="A31" s="131"/>
      <c r="B31" s="43" t="s">
        <v>133</v>
      </c>
      <c r="C31" s="225"/>
      <c r="D31" s="225"/>
      <c r="E31" s="225"/>
      <c r="F31" s="226"/>
      <c r="G31" s="225"/>
      <c r="H31" s="226"/>
      <c r="I31" s="225"/>
      <c r="J31" s="226"/>
    </row>
    <row r="32" spans="1:10" ht="18" customHeight="1" x14ac:dyDescent="0.25">
      <c r="A32" s="129" t="s">
        <v>50</v>
      </c>
      <c r="B32" s="19" t="s">
        <v>53</v>
      </c>
      <c r="C32" s="92">
        <v>34</v>
      </c>
      <c r="D32" s="88">
        <v>16</v>
      </c>
      <c r="E32" s="219">
        <v>13</v>
      </c>
      <c r="F32" s="220">
        <f>E32/C32*100</f>
        <v>38.235294117647058</v>
      </c>
      <c r="G32" s="219">
        <v>21</v>
      </c>
      <c r="H32" s="220">
        <f>G32/C32*100</f>
        <v>61.764705882352942</v>
      </c>
      <c r="I32" s="219">
        <v>0</v>
      </c>
      <c r="J32" s="220">
        <f>I32/C32*100</f>
        <v>0</v>
      </c>
    </row>
    <row r="33" spans="1:10" ht="18" customHeight="1" x14ac:dyDescent="0.25">
      <c r="A33" s="130"/>
      <c r="B33" s="42" t="s">
        <v>54</v>
      </c>
      <c r="C33" s="223"/>
      <c r="D33" s="223"/>
      <c r="E33" s="223"/>
      <c r="F33" s="224"/>
      <c r="G33" s="223"/>
      <c r="H33" s="224"/>
      <c r="I33" s="223"/>
      <c r="J33" s="224"/>
    </row>
    <row r="34" spans="1:10" ht="18" customHeight="1" x14ac:dyDescent="0.25">
      <c r="A34" s="137"/>
      <c r="B34" s="20" t="s">
        <v>55</v>
      </c>
      <c r="C34" s="221"/>
      <c r="D34" s="221"/>
      <c r="E34" s="221"/>
      <c r="F34" s="222"/>
      <c r="G34" s="221"/>
      <c r="H34" s="222"/>
      <c r="I34" s="221"/>
      <c r="J34" s="222"/>
    </row>
    <row r="35" spans="1:10" ht="18" customHeight="1" x14ac:dyDescent="0.25">
      <c r="A35" s="131"/>
      <c r="B35" s="43" t="s">
        <v>133</v>
      </c>
      <c r="C35" s="225"/>
      <c r="D35" s="225"/>
      <c r="E35" s="225"/>
      <c r="F35" s="226"/>
      <c r="G35" s="225"/>
      <c r="H35" s="226"/>
      <c r="I35" s="225"/>
      <c r="J35" s="226"/>
    </row>
    <row r="36" spans="1:10" ht="18" customHeight="1" x14ac:dyDescent="0.25">
      <c r="A36" s="129" t="s">
        <v>51</v>
      </c>
      <c r="B36" s="19" t="s">
        <v>53</v>
      </c>
      <c r="C36" s="92">
        <v>33</v>
      </c>
      <c r="D36" s="88">
        <v>16</v>
      </c>
      <c r="E36" s="219">
        <v>14</v>
      </c>
      <c r="F36" s="220">
        <f>E36/C36*100</f>
        <v>42.424242424242422</v>
      </c>
      <c r="G36" s="219">
        <v>19</v>
      </c>
      <c r="H36" s="220">
        <f>G36/C36*100</f>
        <v>57.575757575757578</v>
      </c>
      <c r="I36" s="219">
        <v>0</v>
      </c>
      <c r="J36" s="220">
        <f>I36/C36*100</f>
        <v>0</v>
      </c>
    </row>
    <row r="37" spans="1:10" ht="18" customHeight="1" x14ac:dyDescent="0.25">
      <c r="A37" s="130"/>
      <c r="B37" s="42" t="s">
        <v>54</v>
      </c>
      <c r="C37" s="221"/>
      <c r="D37" s="221"/>
      <c r="E37" s="221"/>
      <c r="F37" s="222"/>
      <c r="G37" s="221"/>
      <c r="H37" s="222"/>
      <c r="I37" s="221"/>
      <c r="J37" s="222"/>
    </row>
    <row r="38" spans="1:10" ht="18" customHeight="1" x14ac:dyDescent="0.25">
      <c r="A38" s="130"/>
      <c r="B38" s="20" t="s">
        <v>55</v>
      </c>
      <c r="C38" s="223"/>
      <c r="D38" s="223"/>
      <c r="E38" s="223"/>
      <c r="F38" s="224"/>
      <c r="G38" s="223"/>
      <c r="H38" s="224"/>
      <c r="I38" s="223"/>
      <c r="J38" s="224"/>
    </row>
    <row r="39" spans="1:10" ht="18" customHeight="1" x14ac:dyDescent="0.25">
      <c r="A39" s="131"/>
      <c r="B39" s="43" t="s">
        <v>133</v>
      </c>
      <c r="C39" s="225"/>
      <c r="D39" s="225"/>
      <c r="E39" s="225"/>
      <c r="F39" s="226"/>
      <c r="G39" s="225"/>
      <c r="H39" s="226"/>
      <c r="I39" s="225"/>
      <c r="J39" s="226"/>
    </row>
    <row r="40" spans="1:10" ht="18" customHeight="1" x14ac:dyDescent="0.25">
      <c r="A40" s="129" t="s">
        <v>169</v>
      </c>
      <c r="B40" s="19" t="s">
        <v>53</v>
      </c>
      <c r="C40" s="92">
        <v>36</v>
      </c>
      <c r="D40" s="88">
        <v>17</v>
      </c>
      <c r="E40" s="219">
        <v>12</v>
      </c>
      <c r="F40" s="220">
        <f>E40/C40*100</f>
        <v>33.333333333333329</v>
      </c>
      <c r="G40" s="219">
        <v>24</v>
      </c>
      <c r="H40" s="220">
        <f>G40/C40*100</f>
        <v>66.666666666666657</v>
      </c>
      <c r="I40" s="219">
        <v>0</v>
      </c>
      <c r="J40" s="220">
        <f>I40/C40*100</f>
        <v>0</v>
      </c>
    </row>
    <row r="41" spans="1:10" ht="18" customHeight="1" x14ac:dyDescent="0.25">
      <c r="A41" s="130"/>
      <c r="B41" s="42" t="s">
        <v>54</v>
      </c>
      <c r="C41" s="221"/>
      <c r="D41" s="221"/>
      <c r="E41" s="221"/>
      <c r="F41" s="222"/>
      <c r="G41" s="221"/>
      <c r="H41" s="222"/>
      <c r="I41" s="221"/>
      <c r="J41" s="222"/>
    </row>
    <row r="42" spans="1:10" ht="18" customHeight="1" x14ac:dyDescent="0.25">
      <c r="A42" s="130"/>
      <c r="B42" s="20" t="s">
        <v>55</v>
      </c>
      <c r="C42" s="223"/>
      <c r="D42" s="223"/>
      <c r="E42" s="223"/>
      <c r="F42" s="224"/>
      <c r="G42" s="223"/>
      <c r="H42" s="224"/>
      <c r="I42" s="223"/>
      <c r="J42" s="224"/>
    </row>
    <row r="43" spans="1:10" ht="18" customHeight="1" x14ac:dyDescent="0.25">
      <c r="A43" s="131"/>
      <c r="B43" s="43" t="s">
        <v>133</v>
      </c>
      <c r="C43" s="225"/>
      <c r="D43" s="225"/>
      <c r="E43" s="225"/>
      <c r="F43" s="226"/>
      <c r="G43" s="225"/>
      <c r="H43" s="226"/>
      <c r="I43" s="225"/>
      <c r="J43" s="226"/>
    </row>
    <row r="44" spans="1:10" ht="18" customHeight="1" x14ac:dyDescent="0.25">
      <c r="A44" s="129" t="s">
        <v>170</v>
      </c>
      <c r="B44" s="19" t="s">
        <v>53</v>
      </c>
      <c r="C44" s="92">
        <v>36</v>
      </c>
      <c r="D44" s="88">
        <v>18</v>
      </c>
      <c r="E44" s="219">
        <v>15</v>
      </c>
      <c r="F44" s="220">
        <f>E44/C44*100</f>
        <v>41.666666666666671</v>
      </c>
      <c r="G44" s="219">
        <v>21</v>
      </c>
      <c r="H44" s="220">
        <f>G44/C44*100</f>
        <v>58.333333333333336</v>
      </c>
      <c r="I44" s="219">
        <v>0</v>
      </c>
      <c r="J44" s="220">
        <f>I44/C44*100</f>
        <v>0</v>
      </c>
    </row>
    <row r="45" spans="1:10" ht="18" customHeight="1" x14ac:dyDescent="0.25">
      <c r="A45" s="137"/>
      <c r="B45" s="42" t="s">
        <v>54</v>
      </c>
      <c r="C45" s="221"/>
      <c r="D45" s="221"/>
      <c r="E45" s="221"/>
      <c r="F45" s="222"/>
      <c r="G45" s="221"/>
      <c r="H45" s="222"/>
      <c r="I45" s="221"/>
      <c r="J45" s="222"/>
    </row>
    <row r="46" spans="1:10" ht="18" customHeight="1" x14ac:dyDescent="0.25">
      <c r="A46" s="130"/>
      <c r="B46" s="20" t="s">
        <v>55</v>
      </c>
      <c r="C46" s="223"/>
      <c r="D46" s="223"/>
      <c r="E46" s="223"/>
      <c r="F46" s="224"/>
      <c r="G46" s="223"/>
      <c r="H46" s="224"/>
      <c r="I46" s="223"/>
      <c r="J46" s="224"/>
    </row>
    <row r="47" spans="1:10" ht="18" customHeight="1" x14ac:dyDescent="0.25">
      <c r="A47" s="131"/>
      <c r="B47" s="43" t="s">
        <v>133</v>
      </c>
      <c r="C47" s="225"/>
      <c r="D47" s="225"/>
      <c r="E47" s="225"/>
      <c r="F47" s="226"/>
      <c r="G47" s="225"/>
      <c r="H47" s="226"/>
      <c r="I47" s="225"/>
      <c r="J47" s="226"/>
    </row>
    <row r="48" spans="1:10" ht="18" customHeight="1" x14ac:dyDescent="0.25">
      <c r="A48" s="129" t="s">
        <v>81</v>
      </c>
      <c r="B48" s="19" t="s">
        <v>53</v>
      </c>
      <c r="C48" s="219">
        <f>C28+C32+C36+C40+C44</f>
        <v>174</v>
      </c>
      <c r="D48" s="219">
        <f t="shared" ref="D48" si="0">D28+D32+D36+D40+D44</f>
        <v>84</v>
      </c>
      <c r="E48" s="219">
        <v>62</v>
      </c>
      <c r="F48" s="220">
        <f>E48/C48*100</f>
        <v>35.632183908045981</v>
      </c>
      <c r="G48" s="219">
        <v>112</v>
      </c>
      <c r="H48" s="220">
        <f>G48/C48*100</f>
        <v>64.367816091954026</v>
      </c>
      <c r="I48" s="219">
        <v>0</v>
      </c>
      <c r="J48" s="220">
        <f>I48/C48*100</f>
        <v>0</v>
      </c>
    </row>
    <row r="49" spans="1:10" ht="18" customHeight="1" x14ac:dyDescent="0.25">
      <c r="A49" s="130"/>
      <c r="B49" s="42" t="s">
        <v>54</v>
      </c>
      <c r="C49" s="221"/>
      <c r="D49" s="221"/>
      <c r="E49" s="221"/>
      <c r="F49" s="222"/>
      <c r="G49" s="221"/>
      <c r="H49" s="222"/>
      <c r="I49" s="221"/>
      <c r="J49" s="222"/>
    </row>
    <row r="50" spans="1:10" ht="18" customHeight="1" x14ac:dyDescent="0.25">
      <c r="A50" s="130"/>
      <c r="B50" s="20" t="s">
        <v>55</v>
      </c>
      <c r="C50" s="221"/>
      <c r="D50" s="221"/>
      <c r="E50" s="221"/>
      <c r="F50" s="222"/>
      <c r="G50" s="221"/>
      <c r="H50" s="222"/>
      <c r="I50" s="221"/>
      <c r="J50" s="222"/>
    </row>
    <row r="51" spans="1:10" ht="18" customHeight="1" x14ac:dyDescent="0.25">
      <c r="A51" s="131"/>
      <c r="B51" s="43" t="s">
        <v>133</v>
      </c>
      <c r="C51" s="225"/>
      <c r="D51" s="225"/>
      <c r="E51" s="225"/>
      <c r="F51" s="226"/>
      <c r="G51" s="225"/>
      <c r="H51" s="226"/>
      <c r="I51" s="225"/>
      <c r="J51" s="226"/>
    </row>
    <row r="52" spans="1:10" ht="18" customHeight="1" x14ac:dyDescent="0.25">
      <c r="A52" s="129" t="s">
        <v>56</v>
      </c>
      <c r="B52" s="19" t="s">
        <v>53</v>
      </c>
      <c r="C52" s="92">
        <v>37</v>
      </c>
      <c r="D52" s="88">
        <v>17</v>
      </c>
      <c r="E52" s="219">
        <v>9</v>
      </c>
      <c r="F52" s="220">
        <f>E52/C52*100</f>
        <v>24.324324324324326</v>
      </c>
      <c r="G52" s="219">
        <v>28</v>
      </c>
      <c r="H52" s="220">
        <f>G52/C52*100</f>
        <v>75.675675675675677</v>
      </c>
      <c r="I52" s="219">
        <v>0</v>
      </c>
      <c r="J52" s="220">
        <f>I52/C52*100</f>
        <v>0</v>
      </c>
    </row>
    <row r="53" spans="1:10" ht="18" customHeight="1" x14ac:dyDescent="0.25">
      <c r="A53" s="130"/>
      <c r="B53" s="42" t="s">
        <v>54</v>
      </c>
      <c r="C53" s="221"/>
      <c r="D53" s="221"/>
      <c r="E53" s="221"/>
      <c r="F53" s="222"/>
      <c r="G53" s="221"/>
      <c r="H53" s="222"/>
      <c r="I53" s="221"/>
      <c r="J53" s="222"/>
    </row>
    <row r="54" spans="1:10" ht="18" customHeight="1" x14ac:dyDescent="0.25">
      <c r="A54" s="130"/>
      <c r="B54" s="20" t="s">
        <v>55</v>
      </c>
      <c r="C54" s="223"/>
      <c r="D54" s="223"/>
      <c r="E54" s="223"/>
      <c r="F54" s="224"/>
      <c r="G54" s="223"/>
      <c r="H54" s="224"/>
      <c r="I54" s="223"/>
      <c r="J54" s="224"/>
    </row>
    <row r="55" spans="1:10" ht="18" customHeight="1" x14ac:dyDescent="0.25">
      <c r="A55" s="131"/>
      <c r="B55" s="43" t="s">
        <v>133</v>
      </c>
      <c r="C55" s="225"/>
      <c r="D55" s="225"/>
      <c r="E55" s="225"/>
      <c r="F55" s="226"/>
      <c r="G55" s="225"/>
      <c r="H55" s="226"/>
      <c r="I55" s="225"/>
      <c r="J55" s="226"/>
    </row>
    <row r="56" spans="1:10" ht="18" customHeight="1" x14ac:dyDescent="0.25">
      <c r="A56" s="129" t="s">
        <v>57</v>
      </c>
      <c r="B56" s="19" t="s">
        <v>53</v>
      </c>
      <c r="C56" s="92">
        <v>37</v>
      </c>
      <c r="D56" s="88">
        <v>18</v>
      </c>
      <c r="E56" s="219">
        <v>9</v>
      </c>
      <c r="F56" s="220">
        <f>E56/C56*100</f>
        <v>24.324324324324326</v>
      </c>
      <c r="G56" s="219">
        <v>28</v>
      </c>
      <c r="H56" s="220">
        <f>G56/C56*100</f>
        <v>75.675675675675677</v>
      </c>
      <c r="I56" s="219">
        <v>0</v>
      </c>
      <c r="J56" s="220">
        <f>I56/C56*100</f>
        <v>0</v>
      </c>
    </row>
    <row r="57" spans="1:10" ht="18" customHeight="1" x14ac:dyDescent="0.25">
      <c r="A57" s="130"/>
      <c r="B57" s="42" t="s">
        <v>54</v>
      </c>
      <c r="C57" s="221"/>
      <c r="D57" s="221"/>
      <c r="E57" s="221"/>
      <c r="F57" s="222"/>
      <c r="G57" s="221"/>
      <c r="H57" s="222"/>
      <c r="I57" s="221"/>
      <c r="J57" s="222"/>
    </row>
    <row r="58" spans="1:10" ht="18" customHeight="1" x14ac:dyDescent="0.25">
      <c r="A58" s="130"/>
      <c r="B58" s="20" t="s">
        <v>55</v>
      </c>
      <c r="C58" s="223"/>
      <c r="D58" s="223"/>
      <c r="E58" s="223"/>
      <c r="F58" s="224"/>
      <c r="G58" s="223"/>
      <c r="H58" s="224"/>
      <c r="I58" s="223"/>
      <c r="J58" s="224"/>
    </row>
    <row r="59" spans="1:10" ht="18" customHeight="1" x14ac:dyDescent="0.25">
      <c r="A59" s="131"/>
      <c r="B59" s="43" t="s">
        <v>133</v>
      </c>
      <c r="C59" s="225"/>
      <c r="D59" s="225"/>
      <c r="E59" s="225"/>
      <c r="F59" s="226"/>
      <c r="G59" s="225"/>
      <c r="H59" s="226"/>
      <c r="I59" s="225"/>
      <c r="J59" s="226"/>
    </row>
    <row r="60" spans="1:10" ht="18" customHeight="1" x14ac:dyDescent="0.25">
      <c r="A60" s="129" t="s">
        <v>58</v>
      </c>
      <c r="B60" s="19" t="s">
        <v>53</v>
      </c>
      <c r="C60" s="92">
        <v>36</v>
      </c>
      <c r="D60" s="88">
        <v>18</v>
      </c>
      <c r="E60" s="219">
        <v>8</v>
      </c>
      <c r="F60" s="220">
        <f>E60/C60*100</f>
        <v>22.222222222222221</v>
      </c>
      <c r="G60" s="219">
        <v>28</v>
      </c>
      <c r="H60" s="220">
        <f>G60/C60*100</f>
        <v>77.777777777777786</v>
      </c>
      <c r="I60" s="219">
        <v>0</v>
      </c>
      <c r="J60" s="220">
        <f>I60/C60*100</f>
        <v>0</v>
      </c>
    </row>
    <row r="61" spans="1:10" ht="18" customHeight="1" x14ac:dyDescent="0.25">
      <c r="A61" s="130"/>
      <c r="B61" s="42" t="s">
        <v>54</v>
      </c>
      <c r="C61" s="221"/>
      <c r="D61" s="221"/>
      <c r="E61" s="221"/>
      <c r="F61" s="222"/>
      <c r="G61" s="221"/>
      <c r="H61" s="222"/>
      <c r="I61" s="221"/>
      <c r="J61" s="222"/>
    </row>
    <row r="62" spans="1:10" ht="18" customHeight="1" x14ac:dyDescent="0.25">
      <c r="A62" s="130"/>
      <c r="B62" s="20" t="s">
        <v>55</v>
      </c>
      <c r="C62" s="223"/>
      <c r="D62" s="223"/>
      <c r="E62" s="223"/>
      <c r="F62" s="224"/>
      <c r="G62" s="223"/>
      <c r="H62" s="224"/>
      <c r="I62" s="223"/>
      <c r="J62" s="224"/>
    </row>
    <row r="63" spans="1:10" ht="18" customHeight="1" x14ac:dyDescent="0.25">
      <c r="A63" s="131"/>
      <c r="B63" s="43" t="s">
        <v>133</v>
      </c>
      <c r="C63" s="225"/>
      <c r="D63" s="225"/>
      <c r="E63" s="225"/>
      <c r="F63" s="226"/>
      <c r="G63" s="225"/>
      <c r="H63" s="226"/>
      <c r="I63" s="225"/>
      <c r="J63" s="226"/>
    </row>
    <row r="64" spans="1:10" ht="18" customHeight="1" x14ac:dyDescent="0.25">
      <c r="A64" s="129" t="s">
        <v>82</v>
      </c>
      <c r="B64" s="19" t="s">
        <v>53</v>
      </c>
      <c r="C64" s="219">
        <f>C52+C56+C60</f>
        <v>110</v>
      </c>
      <c r="D64" s="219">
        <f>D52+D56+D60</f>
        <v>53</v>
      </c>
      <c r="E64" s="219">
        <v>26</v>
      </c>
      <c r="F64" s="220">
        <f>E64/C64*100</f>
        <v>23.636363636363637</v>
      </c>
      <c r="G64" s="219">
        <v>84</v>
      </c>
      <c r="H64" s="220">
        <f>G64/C64*100</f>
        <v>76.363636363636374</v>
      </c>
      <c r="I64" s="219">
        <v>0</v>
      </c>
      <c r="J64" s="220">
        <f>I64/C64*100</f>
        <v>0</v>
      </c>
    </row>
    <row r="65" spans="1:10" ht="18" customHeight="1" x14ac:dyDescent="0.25">
      <c r="A65" s="130"/>
      <c r="B65" s="42" t="s">
        <v>54</v>
      </c>
      <c r="C65" s="221"/>
      <c r="D65" s="221"/>
      <c r="E65" s="221"/>
      <c r="F65" s="222"/>
      <c r="G65" s="221"/>
      <c r="H65" s="222"/>
      <c r="I65" s="221"/>
      <c r="J65" s="222"/>
    </row>
    <row r="66" spans="1:10" ht="18" customHeight="1" x14ac:dyDescent="0.25">
      <c r="A66" s="130"/>
      <c r="B66" s="20" t="s">
        <v>55</v>
      </c>
      <c r="C66" s="221"/>
      <c r="D66" s="221"/>
      <c r="E66" s="221"/>
      <c r="F66" s="222"/>
      <c r="G66" s="221"/>
      <c r="H66" s="222"/>
      <c r="I66" s="221"/>
      <c r="J66" s="222"/>
    </row>
    <row r="67" spans="1:10" ht="18" customHeight="1" x14ac:dyDescent="0.25">
      <c r="A67" s="131"/>
      <c r="B67" s="43" t="s">
        <v>133</v>
      </c>
      <c r="C67" s="225"/>
      <c r="D67" s="225"/>
      <c r="E67" s="225"/>
      <c r="F67" s="226"/>
      <c r="G67" s="225"/>
      <c r="H67" s="226"/>
      <c r="I67" s="225"/>
      <c r="J67" s="226"/>
    </row>
    <row r="68" spans="1:10" ht="18" customHeight="1" x14ac:dyDescent="0.25">
      <c r="A68" s="129" t="s">
        <v>59</v>
      </c>
      <c r="B68" s="19" t="s">
        <v>53</v>
      </c>
      <c r="C68" s="92">
        <v>38</v>
      </c>
      <c r="D68" s="88">
        <v>17</v>
      </c>
      <c r="E68" s="219">
        <v>10</v>
      </c>
      <c r="F68" s="220">
        <f>E68/C68*100</f>
        <v>26.315789473684209</v>
      </c>
      <c r="G68" s="219">
        <v>28</v>
      </c>
      <c r="H68" s="220">
        <f>G68/C68*100</f>
        <v>73.68421052631578</v>
      </c>
      <c r="I68" s="219">
        <v>0</v>
      </c>
      <c r="J68" s="220">
        <f>I68/C68*100</f>
        <v>0</v>
      </c>
    </row>
    <row r="69" spans="1:10" ht="18" customHeight="1" x14ac:dyDescent="0.25">
      <c r="A69" s="130"/>
      <c r="B69" s="42" t="s">
        <v>54</v>
      </c>
      <c r="C69" s="221"/>
      <c r="D69" s="221"/>
      <c r="E69" s="221"/>
      <c r="F69" s="222"/>
      <c r="G69" s="221"/>
      <c r="H69" s="222"/>
      <c r="I69" s="221"/>
      <c r="J69" s="222"/>
    </row>
    <row r="70" spans="1:10" ht="18" customHeight="1" x14ac:dyDescent="0.25">
      <c r="A70" s="130"/>
      <c r="B70" s="20" t="s">
        <v>55</v>
      </c>
      <c r="C70" s="223"/>
      <c r="D70" s="223"/>
      <c r="E70" s="223"/>
      <c r="F70" s="224"/>
      <c r="G70" s="223"/>
      <c r="H70" s="224"/>
      <c r="I70" s="223"/>
      <c r="J70" s="224"/>
    </row>
    <row r="71" spans="1:10" ht="18" customHeight="1" x14ac:dyDescent="0.25">
      <c r="A71" s="131"/>
      <c r="B71" s="43" t="s">
        <v>133</v>
      </c>
      <c r="C71" s="225"/>
      <c r="D71" s="225"/>
      <c r="E71" s="225"/>
      <c r="F71" s="226"/>
      <c r="G71" s="225"/>
      <c r="H71" s="226"/>
      <c r="I71" s="225"/>
      <c r="J71" s="226"/>
    </row>
    <row r="72" spans="1:10" ht="18" customHeight="1" x14ac:dyDescent="0.25">
      <c r="A72" s="129" t="s">
        <v>60</v>
      </c>
      <c r="B72" s="19" t="s">
        <v>53</v>
      </c>
      <c r="C72" s="92">
        <v>38</v>
      </c>
      <c r="D72" s="88">
        <v>17</v>
      </c>
      <c r="E72" s="219">
        <v>11</v>
      </c>
      <c r="F72" s="220">
        <f>E72/C72*100</f>
        <v>28.947368421052634</v>
      </c>
      <c r="G72" s="219">
        <v>27</v>
      </c>
      <c r="H72" s="220">
        <f>G72/C72*100</f>
        <v>71.05263157894737</v>
      </c>
      <c r="I72" s="219">
        <v>0</v>
      </c>
      <c r="J72" s="220">
        <f>I72/C72*100</f>
        <v>0</v>
      </c>
    </row>
    <row r="73" spans="1:10" ht="18" customHeight="1" x14ac:dyDescent="0.25">
      <c r="A73" s="130"/>
      <c r="B73" s="42" t="s">
        <v>54</v>
      </c>
      <c r="C73" s="221"/>
      <c r="D73" s="221"/>
      <c r="E73" s="221"/>
      <c r="F73" s="222"/>
      <c r="G73" s="221"/>
      <c r="H73" s="222"/>
      <c r="I73" s="221"/>
      <c r="J73" s="222"/>
    </row>
    <row r="74" spans="1:10" ht="18" customHeight="1" x14ac:dyDescent="0.25">
      <c r="A74" s="130"/>
      <c r="B74" s="20" t="s">
        <v>55</v>
      </c>
      <c r="C74" s="223"/>
      <c r="D74" s="223"/>
      <c r="E74" s="223"/>
      <c r="F74" s="224"/>
      <c r="G74" s="223"/>
      <c r="H74" s="224"/>
      <c r="I74" s="223"/>
      <c r="J74" s="224"/>
    </row>
    <row r="75" spans="1:10" ht="18" customHeight="1" x14ac:dyDescent="0.25">
      <c r="A75" s="131"/>
      <c r="B75" s="43" t="s">
        <v>133</v>
      </c>
      <c r="C75" s="225"/>
      <c r="D75" s="225"/>
      <c r="E75" s="225"/>
      <c r="F75" s="226"/>
      <c r="G75" s="225"/>
      <c r="H75" s="226"/>
      <c r="I75" s="225"/>
      <c r="J75" s="226"/>
    </row>
    <row r="76" spans="1:10" ht="18" customHeight="1" x14ac:dyDescent="0.25">
      <c r="A76" s="129" t="s">
        <v>61</v>
      </c>
      <c r="B76" s="19" t="s">
        <v>53</v>
      </c>
      <c r="C76" s="92">
        <v>35</v>
      </c>
      <c r="D76" s="88">
        <v>13</v>
      </c>
      <c r="E76" s="219">
        <v>10</v>
      </c>
      <c r="F76" s="220">
        <f>E76/C76*100</f>
        <v>28.571428571428569</v>
      </c>
      <c r="G76" s="219">
        <v>25</v>
      </c>
      <c r="H76" s="220">
        <f>G76/C76*100</f>
        <v>71.428571428571431</v>
      </c>
      <c r="I76" s="219">
        <v>0</v>
      </c>
      <c r="J76" s="220">
        <f>I76/C76*100</f>
        <v>0</v>
      </c>
    </row>
    <row r="77" spans="1:10" ht="18" customHeight="1" x14ac:dyDescent="0.25">
      <c r="A77" s="137"/>
      <c r="B77" s="42" t="s">
        <v>54</v>
      </c>
      <c r="C77" s="221"/>
      <c r="D77" s="221"/>
      <c r="E77" s="221"/>
      <c r="F77" s="222"/>
      <c r="G77" s="221"/>
      <c r="H77" s="222"/>
      <c r="I77" s="221"/>
      <c r="J77" s="222"/>
    </row>
    <row r="78" spans="1:10" ht="18" customHeight="1" x14ac:dyDescent="0.25">
      <c r="A78" s="130"/>
      <c r="B78" s="20" t="s">
        <v>55</v>
      </c>
      <c r="C78" s="223"/>
      <c r="D78" s="223"/>
      <c r="E78" s="223"/>
      <c r="F78" s="224"/>
      <c r="G78" s="223"/>
      <c r="H78" s="224"/>
      <c r="I78" s="223"/>
      <c r="J78" s="224"/>
    </row>
    <row r="79" spans="1:10" ht="18" customHeight="1" x14ac:dyDescent="0.25">
      <c r="A79" s="131"/>
      <c r="B79" s="43" t="s">
        <v>133</v>
      </c>
      <c r="C79" s="225"/>
      <c r="D79" s="225"/>
      <c r="E79" s="225"/>
      <c r="F79" s="226"/>
      <c r="G79" s="225"/>
      <c r="H79" s="226"/>
      <c r="I79" s="225"/>
      <c r="J79" s="226"/>
    </row>
    <row r="80" spans="1:10" ht="18" customHeight="1" x14ac:dyDescent="0.25">
      <c r="A80" s="129" t="s">
        <v>85</v>
      </c>
      <c r="B80" s="19" t="s">
        <v>53</v>
      </c>
      <c r="C80" s="219">
        <f>C68+C72+C76</f>
        <v>111</v>
      </c>
      <c r="D80" s="219">
        <f t="shared" ref="D80:I80" si="1">D68+D72+D76</f>
        <v>47</v>
      </c>
      <c r="E80" s="219">
        <v>31</v>
      </c>
      <c r="F80" s="220">
        <f>E80/C80*100</f>
        <v>27.927927927927925</v>
      </c>
      <c r="G80" s="219">
        <v>80</v>
      </c>
      <c r="H80" s="220">
        <f t="shared" ref="H80" si="2">G80/C80*100</f>
        <v>72.072072072072075</v>
      </c>
      <c r="I80" s="219">
        <v>0</v>
      </c>
      <c r="J80" s="220">
        <f>I80/C80*100</f>
        <v>0</v>
      </c>
    </row>
    <row r="81" spans="1:10" ht="18" customHeight="1" x14ac:dyDescent="0.25">
      <c r="A81" s="130"/>
      <c r="B81" s="42" t="s">
        <v>54</v>
      </c>
      <c r="C81" s="221"/>
      <c r="D81" s="221"/>
      <c r="E81" s="221"/>
      <c r="F81" s="222"/>
      <c r="G81" s="221"/>
      <c r="H81" s="220"/>
      <c r="I81" s="221"/>
      <c r="J81" s="222"/>
    </row>
    <row r="82" spans="1:10" ht="18" customHeight="1" x14ac:dyDescent="0.25">
      <c r="A82" s="130"/>
      <c r="B82" s="20" t="s">
        <v>55</v>
      </c>
      <c r="C82" s="223"/>
      <c r="D82" s="223"/>
      <c r="E82" s="223"/>
      <c r="F82" s="224"/>
      <c r="G82" s="223"/>
      <c r="H82" s="224"/>
      <c r="I82" s="223"/>
      <c r="J82" s="224"/>
    </row>
    <row r="83" spans="1:10" ht="18" customHeight="1" x14ac:dyDescent="0.25">
      <c r="A83" s="131"/>
      <c r="B83" s="43" t="s">
        <v>133</v>
      </c>
      <c r="C83" s="225"/>
      <c r="D83" s="225"/>
      <c r="E83" s="225"/>
      <c r="F83" s="226"/>
      <c r="G83" s="225"/>
      <c r="H83" s="226"/>
      <c r="I83" s="225"/>
      <c r="J83" s="226"/>
    </row>
    <row r="84" spans="1:10" ht="18" customHeight="1" x14ac:dyDescent="0.25">
      <c r="A84" s="129" t="s">
        <v>83</v>
      </c>
      <c r="B84" s="44" t="s">
        <v>53</v>
      </c>
      <c r="C84" s="219">
        <f>C24+C48+C64+C80</f>
        <v>515</v>
      </c>
      <c r="D84" s="219">
        <f>D24+D48+D64+D80</f>
        <v>239</v>
      </c>
      <c r="E84" s="219">
        <f>E24+E48+E64+E80</f>
        <v>156</v>
      </c>
      <c r="F84" s="220">
        <f>E84/C84*100</f>
        <v>30.291262135922331</v>
      </c>
      <c r="G84" s="219">
        <f>G24+G48+G64+G80</f>
        <v>359</v>
      </c>
      <c r="H84" s="220">
        <f t="shared" ref="H84" si="3">G84/C84*100</f>
        <v>69.708737864077676</v>
      </c>
      <c r="I84" s="219">
        <v>0</v>
      </c>
      <c r="J84" s="220">
        <f>I84/C84*100</f>
        <v>0</v>
      </c>
    </row>
    <row r="85" spans="1:10" ht="18" customHeight="1" x14ac:dyDescent="0.25">
      <c r="A85" s="130"/>
      <c r="B85" s="45" t="s">
        <v>54</v>
      </c>
      <c r="C85" s="221"/>
      <c r="D85" s="221"/>
      <c r="E85" s="221"/>
      <c r="F85" s="222"/>
      <c r="G85" s="221"/>
      <c r="H85" s="222"/>
      <c r="I85" s="221"/>
      <c r="J85" s="222"/>
    </row>
    <row r="86" spans="1:10" ht="18" customHeight="1" x14ac:dyDescent="0.25">
      <c r="A86" s="130"/>
      <c r="B86" s="46" t="s">
        <v>55</v>
      </c>
      <c r="C86" s="223"/>
      <c r="D86" s="223"/>
      <c r="E86" s="223"/>
      <c r="F86" s="224"/>
      <c r="G86" s="223"/>
      <c r="H86" s="224"/>
      <c r="I86" s="223"/>
      <c r="J86" s="224"/>
    </row>
    <row r="87" spans="1:10" ht="18" customHeight="1" x14ac:dyDescent="0.25">
      <c r="A87" s="131"/>
      <c r="B87" s="47" t="s">
        <v>133</v>
      </c>
      <c r="C87" s="225"/>
      <c r="D87" s="225"/>
      <c r="E87" s="225"/>
      <c r="F87" s="226"/>
      <c r="G87" s="225"/>
      <c r="H87" s="226"/>
      <c r="I87" s="225"/>
      <c r="J87" s="226"/>
    </row>
    <row r="88" spans="1:10" ht="15" customHeight="1" x14ac:dyDescent="0.25"/>
    <row r="89" spans="1:10" ht="15" customHeight="1" x14ac:dyDescent="0.25"/>
    <row r="90" spans="1:10" ht="15" customHeight="1" x14ac:dyDescent="0.25"/>
    <row r="91" spans="1:10" ht="15" customHeight="1" x14ac:dyDescent="0.25"/>
    <row r="92" spans="1:10" ht="15" customHeight="1" x14ac:dyDescent="0.25"/>
    <row r="93" spans="1:10" ht="15" customHeight="1" x14ac:dyDescent="0.25"/>
    <row r="94" spans="1:10" ht="15" customHeight="1" x14ac:dyDescent="0.25"/>
    <row r="95" spans="1:10" ht="15" customHeight="1" x14ac:dyDescent="0.25"/>
    <row r="96" spans="1:10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20.25" customHeight="1" x14ac:dyDescent="0.25"/>
    <row r="118" ht="20.25" customHeight="1" x14ac:dyDescent="0.25"/>
    <row r="119" ht="20.25" customHeight="1" x14ac:dyDescent="0.25"/>
    <row r="120" ht="20.25" customHeight="1" x14ac:dyDescent="0.25"/>
    <row r="121" ht="20.25" customHeight="1" x14ac:dyDescent="0.25"/>
    <row r="122" ht="20.25" customHeight="1" x14ac:dyDescent="0.25"/>
    <row r="123" ht="20.25" customHeight="1" x14ac:dyDescent="0.25"/>
    <row r="124" ht="20.25" customHeight="1" x14ac:dyDescent="0.25"/>
    <row r="125" ht="20.25" customHeight="1" x14ac:dyDescent="0.25"/>
    <row r="126" ht="20.25" customHeight="1" x14ac:dyDescent="0.25"/>
    <row r="127" ht="20.25" customHeight="1" x14ac:dyDescent="0.25"/>
    <row r="128" ht="20.25" customHeight="1" x14ac:dyDescent="0.25"/>
    <row r="129" ht="20.25" customHeight="1" x14ac:dyDescent="0.25"/>
    <row r="130" ht="20.25" customHeight="1" x14ac:dyDescent="0.25"/>
    <row r="131" ht="20.25" customHeight="1" x14ac:dyDescent="0.25"/>
    <row r="132" ht="20.25" customHeight="1" x14ac:dyDescent="0.25"/>
    <row r="133" ht="20.25" customHeight="1" x14ac:dyDescent="0.25"/>
    <row r="134" ht="20.25" customHeight="1" x14ac:dyDescent="0.25"/>
    <row r="135" ht="20.25" customHeight="1" x14ac:dyDescent="0.25"/>
    <row r="136" ht="20.25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5" customHeight="1" x14ac:dyDescent="0.25"/>
    <row r="148" ht="12.75" customHeight="1" x14ac:dyDescent="0.25"/>
    <row r="149" ht="14.2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20.25" customHeight="1" x14ac:dyDescent="0.25"/>
    <row r="183" ht="20.25" customHeight="1" x14ac:dyDescent="0.25"/>
    <row r="184" ht="20.25" customHeight="1" x14ac:dyDescent="0.25"/>
    <row r="185" ht="20.25" customHeight="1" x14ac:dyDescent="0.25"/>
    <row r="186" ht="20.25" customHeight="1" x14ac:dyDescent="0.25"/>
    <row r="187" ht="20.25" customHeight="1" x14ac:dyDescent="0.25"/>
    <row r="188" ht="20.25" customHeight="1" x14ac:dyDescent="0.25"/>
    <row r="189" ht="20.25" customHeight="1" x14ac:dyDescent="0.25"/>
    <row r="190" ht="20.25" customHeight="1" x14ac:dyDescent="0.25"/>
    <row r="191" ht="20.25" customHeight="1" x14ac:dyDescent="0.25"/>
    <row r="192" ht="20.25" customHeight="1" x14ac:dyDescent="0.25"/>
    <row r="193" ht="20.25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20.25" customHeight="1" x14ac:dyDescent="0.25"/>
    <row r="203" ht="20.25" customHeight="1" x14ac:dyDescent="0.25"/>
    <row r="204" ht="20.25" customHeight="1" x14ac:dyDescent="0.25"/>
    <row r="205" ht="20.25" customHeight="1" x14ac:dyDescent="0.25"/>
    <row r="206" ht="20.25" customHeight="1" x14ac:dyDescent="0.25"/>
    <row r="207" ht="20.25" customHeight="1" x14ac:dyDescent="0.25"/>
    <row r="208" ht="20.25" customHeight="1" x14ac:dyDescent="0.25"/>
    <row r="209" ht="20.25" customHeight="1" x14ac:dyDescent="0.25"/>
  </sheetData>
  <mergeCells count="30">
    <mergeCell ref="A84:A87"/>
    <mergeCell ref="A60:A63"/>
    <mergeCell ref="A64:A67"/>
    <mergeCell ref="A68:A71"/>
    <mergeCell ref="A72:A75"/>
    <mergeCell ref="A76:A79"/>
    <mergeCell ref="A80:A83"/>
    <mergeCell ref="A36:A39"/>
    <mergeCell ref="A40:A43"/>
    <mergeCell ref="A44:A47"/>
    <mergeCell ref="A48:A51"/>
    <mergeCell ref="A52:A55"/>
    <mergeCell ref="A56:A59"/>
    <mergeCell ref="A12:A15"/>
    <mergeCell ref="A16:A19"/>
    <mergeCell ref="A20:A23"/>
    <mergeCell ref="A24:A27"/>
    <mergeCell ref="A28:A31"/>
    <mergeCell ref="A32:A35"/>
    <mergeCell ref="A8:A11"/>
    <mergeCell ref="A1:D1"/>
    <mergeCell ref="A3:J3"/>
    <mergeCell ref="A4:J4"/>
    <mergeCell ref="A6:A7"/>
    <mergeCell ref="B6:B7"/>
    <mergeCell ref="C6:C7"/>
    <mergeCell ref="D6:D7"/>
    <mergeCell ref="E6:F6"/>
    <mergeCell ref="G6:H6"/>
    <mergeCell ref="I6:J6"/>
  </mergeCells>
  <pageMargins left="0.31496062992125984" right="0.31496062992125984" top="0.31496062992125984" bottom="0.3149606299212598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THC</vt:lpstr>
      <vt:lpstr>SĨ SỐ</vt:lpstr>
      <vt:lpstr> Điểm KT Tiếng Vệt</vt:lpstr>
      <vt:lpstr> Điểm KT TOÁN</vt:lpstr>
      <vt:lpstr>XL  môn Toán (2)</vt:lpstr>
      <vt:lpstr>XL  môn Tiếng việt</vt:lpstr>
      <vt:lpstr>XL  môn Đạo đức</vt:lpstr>
      <vt:lpstr>XL  môn HĐTN</vt:lpstr>
      <vt:lpstr>XL  môn Thủ công - Kĩ thuật</vt:lpstr>
      <vt:lpstr>XL  môn Thể dục</vt:lpstr>
      <vt:lpstr>XL  môn Âm nhạc</vt:lpstr>
      <vt:lpstr>XL  môn MĨ THUẬT</vt:lpstr>
      <vt:lpstr>XL  môn TNXH</vt:lpstr>
      <vt:lpstr>XL  môn Khoa học</vt:lpstr>
      <vt:lpstr>XL  môn TIN HỌC</vt:lpstr>
      <vt:lpstr>XL  môn TIẾNG ANH</vt:lpstr>
      <vt:lpstr>XL  môn Lịch sử,địa lý</vt:lpstr>
      <vt:lpstr>Tổng hợp năng lực  (2)</vt:lpstr>
      <vt:lpstr>Tổng hợp PHẨM CHẤT  (2)</vt:lpstr>
      <vt:lpstr>Tổng hợp năng lực k1 </vt:lpstr>
      <vt:lpstr>Tổng hợp phẩm chất k1</vt:lpstr>
      <vt:lpstr>TỔNG HỢP CHUNG (khối 1)</vt:lpstr>
      <vt:lpstr>TỔNG HỢP CHUNG (khối 2)</vt:lpstr>
      <vt:lpstr>TỔNG HỢP CHUNG (khối 3) </vt:lpstr>
      <vt:lpstr>TỔNG HỢP CHUNG (khối 4)</vt:lpstr>
      <vt:lpstr>TỔNG HỢP CHUNG (khối 5) </vt:lpstr>
      <vt:lpstr>TỔNG HỢP CHUNG TOÀN TRƯỜNG</vt:lpstr>
      <vt:lpstr>Xét LL,HTCTTH</vt:lpstr>
      <vt:lpstr>Thể lực</vt:lpstr>
      <vt:lpstr>THi - Giao lưu (1)</vt:lpstr>
      <vt:lpstr>THi - Giao lưu (2)</vt:lpstr>
      <vt:lpstr>XL  môn Toán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2017-12-05T03:54:17Z</cp:lastPrinted>
  <dcterms:created xsi:type="dcterms:W3CDTF">2014-07-07T07:36:07Z</dcterms:created>
  <dcterms:modified xsi:type="dcterms:W3CDTF">2020-11-22T17:02:01Z</dcterms:modified>
</cp:coreProperties>
</file>