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445" tabRatio="344" activeTab="1"/>
  </bookViews>
  <sheets>
    <sheet name="Biểu số 2 ngân sách" sheetId="1" r:id="rId1"/>
    <sheet name="Ngoài ngân sách" sheetId="2" r:id="rId2"/>
  </sheets>
  <definedNames/>
  <calcPr fullCalcOnLoad="1"/>
</workbook>
</file>

<file path=xl/sharedStrings.xml><?xml version="1.0" encoding="utf-8"?>
<sst xmlns="http://schemas.openxmlformats.org/spreadsheetml/2006/main" count="126" uniqueCount="114">
  <si>
    <t>CỘNG HÒA XÃ HỘI CHỦ NGHĨA VIỆT NAM</t>
  </si>
  <si>
    <t>Độc lập - Tự do - Hạnh phúc</t>
  </si>
  <si>
    <t>Đơn vị: Trường Tiểu học Hiệp Hòa</t>
  </si>
  <si>
    <t>Chương: 622 loại 490 khoản 492</t>
  </si>
  <si>
    <t>Số TT</t>
  </si>
  <si>
    <t>Chỉ tiêu</t>
  </si>
  <si>
    <t>Ghi chú</t>
  </si>
  <si>
    <t>A</t>
  </si>
  <si>
    <t>B</t>
  </si>
  <si>
    <t>C</t>
  </si>
  <si>
    <t>CÔNG KHAI QUYẾT TOÁN THU - CHI NGUỒN NSNN</t>
  </si>
  <si>
    <t>Số liệu báo cáo quyết toán</t>
  </si>
  <si>
    <t>Số liệu quyết toán được phê duyệt</t>
  </si>
  <si>
    <t>Tiểu mục 6001: Lương ngạch, bậc theo quỹ lương duyệt</t>
  </si>
  <si>
    <t>Mục 6050: Tiền công trả cho người lao động TX theo HĐ</t>
  </si>
  <si>
    <t xml:space="preserve"> Mục 6000: Tiền lương</t>
  </si>
  <si>
    <t xml:space="preserve"> Mục 6100: Phụ cấp lương</t>
  </si>
  <si>
    <t>Tiểu mục 6101: Phụ cấp chức vụ</t>
  </si>
  <si>
    <t>Tiểu mục 6112: Phụ cấp ưu đãi nghề</t>
  </si>
  <si>
    <t>Tiểu mục 6113: Phụ cấp trách nhiệm theo nghề, công việc</t>
  </si>
  <si>
    <t>Tiểu mục 6115: Phụ cấp thâm niên theo nghề</t>
  </si>
  <si>
    <t xml:space="preserve"> Mục 6250: Phúc lợi tập thể</t>
  </si>
  <si>
    <t xml:space="preserve"> Tiểu mục 6257: Tiền nước uống</t>
  </si>
  <si>
    <t>Mục 6300: Các khoản đóng góp</t>
  </si>
  <si>
    <t>Tiểu mục 6301: Bảo hiểm xã hội</t>
  </si>
  <si>
    <t>Tiểu mục 6302: Bảo hiểm y tế</t>
  </si>
  <si>
    <t>Tiểu mục 6303: Kinh phí công đoàn</t>
  </si>
  <si>
    <t>Tiểu mục 6304: Bảo hiểm thất nghiệp</t>
  </si>
  <si>
    <t>Mục 6500: Thanh toán dịch vụ công cộng</t>
  </si>
  <si>
    <t>Tiểu mục 6501: Thanh toán tiền điện</t>
  </si>
  <si>
    <t>Tiểu mục 6502: Thanh toán tiền nước</t>
  </si>
  <si>
    <t>Mục 6550: Vật tư văn phòng</t>
  </si>
  <si>
    <t>Tiểu mục 6551: Văn phòng phẩm</t>
  </si>
  <si>
    <t>Tiểu mục 6552: Mua sắm công cụ, dụng cụ văn phòng</t>
  </si>
  <si>
    <t>Tiểu mục 6553: Khoán văn phòng phẩm</t>
  </si>
  <si>
    <t>Tiểu mục 6599: Vật tư văn phòng khác</t>
  </si>
  <si>
    <t>Mục 6600: Thông tin, tuyên truyền, liên lạc</t>
  </si>
  <si>
    <t>Tiểu mục 6601: Cước phí điện thoại trong nước</t>
  </si>
  <si>
    <t>Tiểu mục 6612: Sách, báo, tạp chí thư viện</t>
  </si>
  <si>
    <t>Tiểu mục 6617: Cước phí Internet, thư điện tử</t>
  </si>
  <si>
    <t>Mục 6700: Công tác phí</t>
  </si>
  <si>
    <t>Tiểu mục 6702: Phụ cấp công tác phí</t>
  </si>
  <si>
    <t>Tiểu mục 6703: Tiền thuê phòng ngủ</t>
  </si>
  <si>
    <t>Tiểu mục 6704: Khoán công tác phí</t>
  </si>
  <si>
    <t>Mục 6900: Sửa chữa tài sản phục vụ công tác chuyên môn và duy tu, bảo dưỡng các công trình cơ sở hạ tầng từ kinh phí thường xuyên</t>
  </si>
  <si>
    <t>Tiểu mục 6912: Thiết bị tin học</t>
  </si>
  <si>
    <t>Mục 7000: Chi phí nghiệp vụ CM của từng ngành</t>
  </si>
  <si>
    <t xml:space="preserve">Tiểu mục 7049: Chi phí nghiệp vụ chuyên môn </t>
  </si>
  <si>
    <t>Mục7750: Chi khác</t>
  </si>
  <si>
    <t>Tiểu mục 7799: Chi các khoản khác</t>
  </si>
  <si>
    <t>I</t>
  </si>
  <si>
    <t>II</t>
  </si>
  <si>
    <t>Tiểu mục 6117: Phụ cấp thâm niên vượt khung</t>
  </si>
  <si>
    <t>Nội dung</t>
  </si>
  <si>
    <t>ĐVT: Đồng</t>
  </si>
  <si>
    <t>III</t>
  </si>
  <si>
    <t>Nguyễn Thị Bích Thủy</t>
  </si>
  <si>
    <t>TỔNG THU NGÂN SÁCH NHÀ NƯỚC CẤP</t>
  </si>
  <si>
    <t>TỔNG SỐ NGÂN SÁCH CÒN LẠI</t>
  </si>
  <si>
    <t xml:space="preserve">            NGƯỜI LẬP</t>
  </si>
  <si>
    <t xml:space="preserve">             THỦ TRƯỞNG ĐƠN VỊ</t>
  </si>
  <si>
    <t>BÁO CÁO</t>
  </si>
  <si>
    <t>Biểu số: 03</t>
  </si>
  <si>
    <t>Tiểu mục 6701: Tiền vé tàu xe</t>
  </si>
  <si>
    <t xml:space="preserve">           Ngô Thị Thu Nga</t>
  </si>
  <si>
    <t>Mục 6750: Chi phí thuê mướn</t>
  </si>
  <si>
    <t>Tiểu mục 7001: Chi mua hàng hóa vật tư dùng cho chuyên môn</t>
  </si>
  <si>
    <t>Tiểu mục 7761: Chi tiếp khách</t>
  </si>
  <si>
    <t>Mục 9050: Mua sắm tài sản dùng cho công tác chuyên môn</t>
  </si>
  <si>
    <t>Tiểu mục 7758: Chi hỗ trợ trực tết</t>
  </si>
  <si>
    <t>NGƯỜI LẬP</t>
  </si>
  <si>
    <t xml:space="preserve"> Kinh phí tự chủ (nguồn 13)</t>
  </si>
  <si>
    <t>Tiểu mục 6504: Thanh toán vệ sinh môi trường</t>
  </si>
  <si>
    <t>ĐẾN QUÝ II - NĂM 2016</t>
  </si>
  <si>
    <t xml:space="preserve"> Kinh phí không tự chủ (nguồn 12)</t>
  </si>
  <si>
    <t>TỔNG CHI THƯỜNG XUYÊN (nguồn 13)</t>
  </si>
  <si>
    <t>Tiểu mục 6003: Lương hợp đồng dài hạn</t>
  </si>
  <si>
    <t>Tiểu mục 6099: Tiền công trả cho người lao động TX theo HĐ</t>
  </si>
  <si>
    <t xml:space="preserve"> Tiểu mục 6299: Chi mua hoa đi dự các đoàn thể, đám hiếu..</t>
  </si>
  <si>
    <t>Mục 6400: Các khoản thanh toán khác</t>
  </si>
  <si>
    <t>Tiểu mục 6449: Trợ cấp GV có mức lương dưới 2,34</t>
  </si>
  <si>
    <t>Tiểu mục 6757: Thuê lao công bảo vệ</t>
  </si>
  <si>
    <t>Tiểu mục 6799: Chi phí thuê mướn khác</t>
  </si>
  <si>
    <t>Tiểu mục 9062: Chi mua máy chiếu vật thể</t>
  </si>
  <si>
    <t>Tiểu mục 9063: Chi mua máy phô tô</t>
  </si>
  <si>
    <t>Tiểu mục 9099: Chi mua tủ nấm cho thư viện xanh</t>
  </si>
  <si>
    <t>D</t>
  </si>
  <si>
    <t>CHI THƯỜNG XUYÊN  (nguồn 12)</t>
  </si>
  <si>
    <t>Mục 6100: Phụ cấp lương</t>
  </si>
  <si>
    <t>Tiểu mục 6149: Phụ cấp cho GV dạy thể dục</t>
  </si>
  <si>
    <t>Mục 7150: Chi về công tác người có công với cách mạng</t>
  </si>
  <si>
    <t>Tiểu mục 7165: Trợ cấp ưu đãi hopcj tập cho học sinh nghèo</t>
  </si>
  <si>
    <t xml:space="preserve">    Ngày 01 tháng 8 năm 2016</t>
  </si>
  <si>
    <t>Biểu số: 9</t>
  </si>
  <si>
    <t>Số tiền</t>
  </si>
  <si>
    <t>Tiền nước uống</t>
  </si>
  <si>
    <t>Chi mua dụng cụ phụ vụ HS uống nước</t>
  </si>
  <si>
    <t>Thanh toán tiền nước với công ty nước suối mơ</t>
  </si>
  <si>
    <t>Tiền chăm sóc sức khỏe ban đầu</t>
  </si>
  <si>
    <t>Chi kh¸m søc khoÎ ®Þnh kú n¨m häc 2012-2013</t>
  </si>
  <si>
    <t>Mua thuèc, vËt t­ y tÕ tiªu hao vµ dông cô y tÕ th«ng th­êng</t>
  </si>
  <si>
    <t>Hç trî chi tr¶ phô cÊp cho c¸n bé chuyªn tr¸ch y tÕ tr­êng häc</t>
  </si>
  <si>
    <t>Mua v¨n phßng phÈm, tµi liÖu phôc vô CSSKB§</t>
  </si>
  <si>
    <t>Chi khác</t>
  </si>
  <si>
    <t xml:space="preserve">   THỦ TRƯỞNG ĐƠN VỊ</t>
  </si>
  <si>
    <t>NĂM HỌC 2015 - 2016</t>
  </si>
  <si>
    <t>Hç trî tæ chøc c¸c ho¹t ®éng tuyªn truyÒn, gi¸o dôc søc kháe vµ phßng bÖnh</t>
  </si>
  <si>
    <t xml:space="preserve">Thanh toán công vận chuyển, phục vụ nước tới các phòng học từ 15/8/2015 đến tháng 5/2016 </t>
  </si>
  <si>
    <t>TỔNG SỐ TIỀN THU + DƯ NĂM TRƯỚC CHUYỂN SANG</t>
  </si>
  <si>
    <t>SỬ DỤNG SỐ TIỀN THU ĐƯỢC</t>
  </si>
  <si>
    <t xml:space="preserve">                                                                                       Ngày 30 tháng 5 năm 2016</t>
  </si>
  <si>
    <t xml:space="preserve">        Ngô Thị Thu Nga</t>
  </si>
  <si>
    <t>QUYẾT TOÁN THU - CHI TIỀN NƯỚC UỐNG, CSSKBĐ</t>
  </si>
  <si>
    <t>SỐ TIỀN CÒN DƯ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</si>
</sst>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"/>
    <numFmt numFmtId="183" formatCode="0.0000"/>
    <numFmt numFmtId="184" formatCode="#,##0.0"/>
    <numFmt numFmtId="185" formatCode="0;\-0;;@"/>
  </numFmts>
  <fonts count="4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.VnTime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1" fillId="0" borderId="10" xfId="55" applyFont="1" applyBorder="1" applyAlignment="1">
      <alignment horizontal="left" vertical="center"/>
      <protection/>
    </xf>
    <xf numFmtId="3" fontId="3" fillId="34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3" fontId="10" fillId="0" borderId="16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L2Bieu so 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2</xdr:row>
      <xdr:rowOff>57150</xdr:rowOff>
    </xdr:from>
    <xdr:to>
      <xdr:col>1</xdr:col>
      <xdr:colOff>3933825</xdr:colOff>
      <xdr:row>2</xdr:row>
      <xdr:rowOff>57150</xdr:rowOff>
    </xdr:to>
    <xdr:sp>
      <xdr:nvSpPr>
        <xdr:cNvPr id="1" name="Line 4"/>
        <xdr:cNvSpPr>
          <a:spLocks/>
        </xdr:cNvSpPr>
      </xdr:nvSpPr>
      <xdr:spPr>
        <a:xfrm>
          <a:off x="2343150" y="5334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2009775</xdr:colOff>
      <xdr:row>77</xdr:row>
      <xdr:rowOff>0</xdr:rowOff>
    </xdr:from>
    <xdr:to>
      <xdr:col>1</xdr:col>
      <xdr:colOff>3933825</xdr:colOff>
      <xdr:row>77</xdr:row>
      <xdr:rowOff>0</xdr:rowOff>
    </xdr:to>
    <xdr:sp>
      <xdr:nvSpPr>
        <xdr:cNvPr id="2" name="Line 5"/>
        <xdr:cNvSpPr>
          <a:spLocks/>
        </xdr:cNvSpPr>
      </xdr:nvSpPr>
      <xdr:spPr>
        <a:xfrm>
          <a:off x="2343150" y="173069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64">
      <selection activeCell="F11" sqref="F11"/>
    </sheetView>
  </sheetViews>
  <sheetFormatPr defaultColWidth="9.00390625" defaultRowHeight="15.75"/>
  <cols>
    <col min="1" max="1" width="5.50390625" style="26" customWidth="1"/>
    <col min="2" max="2" width="56.125" style="0" customWidth="1"/>
    <col min="3" max="3" width="15.75390625" style="12" customWidth="1"/>
    <col min="4" max="4" width="14.75390625" style="0" customWidth="1"/>
    <col min="6" max="6" width="17.875" style="0" customWidth="1"/>
  </cols>
  <sheetData>
    <row r="1" spans="1:3" s="1" customFormat="1" ht="18.75">
      <c r="A1" s="7"/>
      <c r="C1" s="16"/>
    </row>
    <row r="2" spans="1:6" s="1" customFormat="1" ht="18.75">
      <c r="A2" s="7"/>
      <c r="C2" s="16"/>
      <c r="F2" s="1">
        <v>2</v>
      </c>
    </row>
    <row r="3" spans="1:6" s="1" customFormat="1" ht="18.75">
      <c r="A3" s="7"/>
      <c r="C3" s="16"/>
      <c r="F3" s="1">
        <v>4</v>
      </c>
    </row>
    <row r="4" spans="1:4" s="1" customFormat="1" ht="18.75">
      <c r="A4" s="89" t="s">
        <v>0</v>
      </c>
      <c r="B4" s="89"/>
      <c r="C4" s="89"/>
      <c r="D4" s="89"/>
    </row>
    <row r="5" spans="1:4" s="1" customFormat="1" ht="18.75">
      <c r="A5" s="90" t="s">
        <v>1</v>
      </c>
      <c r="B5" s="89"/>
      <c r="C5" s="89"/>
      <c r="D5" s="89"/>
    </row>
    <row r="6" spans="1:3" s="1" customFormat="1" ht="18.75">
      <c r="A6" s="7"/>
      <c r="C6" s="8"/>
    </row>
    <row r="7" spans="1:4" s="7" customFormat="1" ht="18.75" customHeight="1">
      <c r="A7" s="7" t="s">
        <v>2</v>
      </c>
      <c r="C7" s="16"/>
      <c r="D7" s="7" t="s">
        <v>62</v>
      </c>
    </row>
    <row r="8" spans="1:3" s="7" customFormat="1" ht="19.5" customHeight="1">
      <c r="A8" s="7" t="s">
        <v>3</v>
      </c>
      <c r="C8" s="16"/>
    </row>
    <row r="9" spans="1:3" s="1" customFormat="1" ht="10.5" customHeight="1">
      <c r="A9" s="7"/>
      <c r="C9" s="8"/>
    </row>
    <row r="10" spans="1:4" s="1" customFormat="1" ht="20.25">
      <c r="A10" s="91" t="s">
        <v>61</v>
      </c>
      <c r="B10" s="91"/>
      <c r="C10" s="91"/>
      <c r="D10" s="91"/>
    </row>
    <row r="11" spans="1:4" s="1" customFormat="1" ht="18.75">
      <c r="A11" s="89" t="s">
        <v>10</v>
      </c>
      <c r="B11" s="89"/>
      <c r="C11" s="89"/>
      <c r="D11" s="89"/>
    </row>
    <row r="12" spans="1:4" s="1" customFormat="1" ht="18.75">
      <c r="A12" s="89" t="s">
        <v>73</v>
      </c>
      <c r="B12" s="89"/>
      <c r="C12" s="89"/>
      <c r="D12" s="89"/>
    </row>
    <row r="13" spans="1:4" s="1" customFormat="1" ht="18.75">
      <c r="A13" s="7"/>
      <c r="C13" s="8"/>
      <c r="D13" s="35" t="s">
        <v>54</v>
      </c>
    </row>
    <row r="14" spans="1:4" s="2" customFormat="1" ht="56.25" customHeight="1">
      <c r="A14" s="32" t="s">
        <v>4</v>
      </c>
      <c r="B14" s="3" t="s">
        <v>5</v>
      </c>
      <c r="C14" s="9" t="s">
        <v>11</v>
      </c>
      <c r="D14" s="3" t="s">
        <v>12</v>
      </c>
    </row>
    <row r="15" spans="1:4" s="2" customFormat="1" ht="23.25" customHeight="1">
      <c r="A15" s="39" t="s">
        <v>7</v>
      </c>
      <c r="B15" s="40" t="s">
        <v>57</v>
      </c>
      <c r="C15" s="41">
        <f>C16+C17</f>
        <v>4295000000</v>
      </c>
      <c r="D15" s="3"/>
    </row>
    <row r="16" spans="1:4" s="2" customFormat="1" ht="24.75" customHeight="1">
      <c r="A16" s="32"/>
      <c r="B16" s="43" t="s">
        <v>71</v>
      </c>
      <c r="C16" s="46">
        <v>4272000000</v>
      </c>
      <c r="D16" s="3"/>
    </row>
    <row r="17" spans="1:4" s="2" customFormat="1" ht="24.75" customHeight="1">
      <c r="A17" s="32"/>
      <c r="B17" s="43" t="s">
        <v>74</v>
      </c>
      <c r="C17" s="46">
        <v>23000000</v>
      </c>
      <c r="D17" s="3"/>
    </row>
    <row r="18" spans="1:4" s="7" customFormat="1" ht="18.75" customHeight="1">
      <c r="A18" s="6" t="s">
        <v>8</v>
      </c>
      <c r="B18" s="18" t="s">
        <v>75</v>
      </c>
      <c r="C18" s="10">
        <f>C19+C22+C24+C30+C33+C38+C40+C44+C49+C53+C58+C61+C63+C66+C70+C75+C77</f>
        <v>2068559606</v>
      </c>
      <c r="D18" s="13"/>
    </row>
    <row r="19" spans="1:4" s="7" customFormat="1" ht="18.75" customHeight="1">
      <c r="A19" s="5">
        <v>1</v>
      </c>
      <c r="B19" s="21" t="s">
        <v>15</v>
      </c>
      <c r="C19" s="10">
        <f>C20+C21</f>
        <v>840046560</v>
      </c>
      <c r="D19" s="5"/>
    </row>
    <row r="20" spans="1:4" s="1" customFormat="1" ht="18.75" customHeight="1">
      <c r="A20" s="5"/>
      <c r="B20" s="19" t="s">
        <v>13</v>
      </c>
      <c r="C20" s="11">
        <v>824299032</v>
      </c>
      <c r="D20" s="4"/>
    </row>
    <row r="21" spans="1:4" s="1" customFormat="1" ht="18.75" customHeight="1">
      <c r="A21" s="5"/>
      <c r="B21" s="19" t="s">
        <v>76</v>
      </c>
      <c r="C21" s="11">
        <v>15747528</v>
      </c>
      <c r="D21" s="4"/>
    </row>
    <row r="22" spans="1:4" s="1" customFormat="1" ht="18.75" customHeight="1">
      <c r="A22" s="5">
        <v>2</v>
      </c>
      <c r="B22" s="20" t="s">
        <v>14</v>
      </c>
      <c r="C22" s="10">
        <f>C23</f>
        <v>59225000</v>
      </c>
      <c r="D22" s="4"/>
    </row>
    <row r="23" spans="1:4" s="1" customFormat="1" ht="18.75" customHeight="1">
      <c r="A23" s="5"/>
      <c r="B23" s="19" t="s">
        <v>77</v>
      </c>
      <c r="C23" s="11">
        <v>59225000</v>
      </c>
      <c r="D23" s="4"/>
    </row>
    <row r="24" spans="1:4" s="1" customFormat="1" ht="18.75" customHeight="1">
      <c r="A24" s="5">
        <v>3</v>
      </c>
      <c r="B24" s="21" t="s">
        <v>16</v>
      </c>
      <c r="C24" s="10">
        <f>C25+C26+C27+C28+C29</f>
        <v>431712932</v>
      </c>
      <c r="D24" s="4"/>
    </row>
    <row r="25" spans="1:4" s="1" customFormat="1" ht="18.75" customHeight="1">
      <c r="A25" s="5"/>
      <c r="B25" s="19" t="s">
        <v>17</v>
      </c>
      <c r="C25" s="11">
        <v>12056601</v>
      </c>
      <c r="D25" s="4"/>
    </row>
    <row r="26" spans="1:4" s="1" customFormat="1" ht="18.75" customHeight="1">
      <c r="A26" s="5"/>
      <c r="B26" s="19" t="s">
        <v>18</v>
      </c>
      <c r="C26" s="11">
        <v>296534147</v>
      </c>
      <c r="D26" s="4"/>
    </row>
    <row r="27" spans="1:4" s="1" customFormat="1" ht="18.75" customHeight="1">
      <c r="A27" s="5"/>
      <c r="B27" s="19" t="s">
        <v>19</v>
      </c>
      <c r="C27" s="11">
        <v>4140000</v>
      </c>
      <c r="D27" s="4"/>
    </row>
    <row r="28" spans="1:4" s="1" customFormat="1" ht="18.75" customHeight="1">
      <c r="A28" s="5"/>
      <c r="B28" s="19" t="s">
        <v>20</v>
      </c>
      <c r="C28" s="11">
        <v>116221267</v>
      </c>
      <c r="D28" s="4"/>
    </row>
    <row r="29" spans="1:4" s="1" customFormat="1" ht="18.75" customHeight="1">
      <c r="A29" s="5"/>
      <c r="B29" s="19" t="s">
        <v>52</v>
      </c>
      <c r="C29" s="11">
        <v>2760917</v>
      </c>
      <c r="D29" s="4"/>
    </row>
    <row r="30" spans="1:4" s="1" customFormat="1" ht="18.75" customHeight="1">
      <c r="A30" s="5">
        <v>4</v>
      </c>
      <c r="B30" s="21" t="s">
        <v>21</v>
      </c>
      <c r="C30" s="10">
        <f>C31+C32</f>
        <v>4850000</v>
      </c>
      <c r="D30" s="4"/>
    </row>
    <row r="31" spans="1:4" s="1" customFormat="1" ht="18.75" customHeight="1">
      <c r="A31" s="5"/>
      <c r="B31" s="22" t="s">
        <v>22</v>
      </c>
      <c r="C31" s="11">
        <v>2400000</v>
      </c>
      <c r="D31" s="4"/>
    </row>
    <row r="32" spans="1:4" s="1" customFormat="1" ht="18.75" customHeight="1">
      <c r="A32" s="5"/>
      <c r="B32" s="22" t="s">
        <v>78</v>
      </c>
      <c r="C32" s="11">
        <v>2450000</v>
      </c>
      <c r="D32" s="4"/>
    </row>
    <row r="33" spans="1:4" s="1" customFormat="1" ht="18.75" customHeight="1">
      <c r="A33" s="5">
        <v>5</v>
      </c>
      <c r="B33" s="21" t="s">
        <v>23</v>
      </c>
      <c r="C33" s="10">
        <f>C34+C35+C36+C37</f>
        <v>237195131</v>
      </c>
      <c r="D33" s="4"/>
    </row>
    <row r="34" spans="1:4" s="1" customFormat="1" ht="18.75" customHeight="1">
      <c r="A34" s="5"/>
      <c r="B34" s="19" t="s">
        <v>24</v>
      </c>
      <c r="C34" s="11">
        <v>178409566</v>
      </c>
      <c r="D34" s="4"/>
    </row>
    <row r="35" spans="1:4" s="1" customFormat="1" ht="18.75" customHeight="1">
      <c r="A35" s="5"/>
      <c r="B35" s="19" t="s">
        <v>25</v>
      </c>
      <c r="C35" s="11">
        <v>29734928</v>
      </c>
      <c r="D35" s="4"/>
    </row>
    <row r="36" spans="1:4" s="1" customFormat="1" ht="18.75" customHeight="1">
      <c r="A36" s="5"/>
      <c r="B36" s="19" t="s">
        <v>26</v>
      </c>
      <c r="C36" s="11">
        <v>19526554</v>
      </c>
      <c r="D36" s="4"/>
    </row>
    <row r="37" spans="1:4" s="1" customFormat="1" ht="18.75" customHeight="1">
      <c r="A37" s="5"/>
      <c r="B37" s="19" t="s">
        <v>27</v>
      </c>
      <c r="C37" s="11">
        <v>9524083</v>
      </c>
      <c r="D37" s="4"/>
    </row>
    <row r="38" spans="1:4" s="1" customFormat="1" ht="18.75" customHeight="1">
      <c r="A38" s="5">
        <v>6</v>
      </c>
      <c r="B38" s="21" t="s">
        <v>79</v>
      </c>
      <c r="C38" s="10">
        <f>C39</f>
        <v>2886960</v>
      </c>
      <c r="D38" s="4"/>
    </row>
    <row r="39" spans="1:4" s="1" customFormat="1" ht="18.75" customHeight="1">
      <c r="A39" s="5"/>
      <c r="B39" s="19" t="s">
        <v>80</v>
      </c>
      <c r="C39" s="11">
        <v>2886960</v>
      </c>
      <c r="D39" s="4"/>
    </row>
    <row r="40" spans="1:4" s="1" customFormat="1" ht="18.75" customHeight="1">
      <c r="A40" s="5">
        <v>7</v>
      </c>
      <c r="B40" s="21" t="s">
        <v>28</v>
      </c>
      <c r="C40" s="10">
        <f>C41+C42+C43</f>
        <v>20228308</v>
      </c>
      <c r="D40" s="4"/>
    </row>
    <row r="41" spans="1:4" s="1" customFormat="1" ht="18.75" customHeight="1">
      <c r="A41" s="5"/>
      <c r="B41" s="22" t="s">
        <v>29</v>
      </c>
      <c r="C41" s="11">
        <v>13357348</v>
      </c>
      <c r="D41" s="4"/>
    </row>
    <row r="42" spans="1:4" s="1" customFormat="1" ht="18.75" customHeight="1">
      <c r="A42" s="5"/>
      <c r="B42" s="22" t="s">
        <v>30</v>
      </c>
      <c r="C42" s="11">
        <v>5370960</v>
      </c>
      <c r="D42" s="4"/>
    </row>
    <row r="43" spans="1:4" s="1" customFormat="1" ht="18.75" customHeight="1">
      <c r="A43" s="5"/>
      <c r="B43" s="22" t="s">
        <v>72</v>
      </c>
      <c r="C43" s="11">
        <v>1500000</v>
      </c>
      <c r="D43" s="4"/>
    </row>
    <row r="44" spans="1:6" s="7" customFormat="1" ht="18.75" customHeight="1">
      <c r="A44" s="5">
        <v>8</v>
      </c>
      <c r="B44" s="21" t="s">
        <v>31</v>
      </c>
      <c r="C44" s="10">
        <f>C45+C46+C47+C48</f>
        <v>94335000</v>
      </c>
      <c r="D44" s="5"/>
      <c r="F44" s="7">
        <v>5</v>
      </c>
    </row>
    <row r="45" spans="1:4" s="7" customFormat="1" ht="18.75" customHeight="1">
      <c r="A45" s="5"/>
      <c r="B45" s="22" t="s">
        <v>32</v>
      </c>
      <c r="C45" s="23">
        <v>10010000</v>
      </c>
      <c r="D45" s="5"/>
    </row>
    <row r="46" spans="1:4" s="1" customFormat="1" ht="18.75" customHeight="1">
      <c r="A46" s="5"/>
      <c r="B46" s="22" t="s">
        <v>33</v>
      </c>
      <c r="C46" s="11">
        <v>73853000</v>
      </c>
      <c r="D46" s="4"/>
    </row>
    <row r="47" spans="1:4" s="1" customFormat="1" ht="18.75" customHeight="1">
      <c r="A47" s="5"/>
      <c r="B47" s="22" t="s">
        <v>34</v>
      </c>
      <c r="C47" s="11">
        <v>5550000</v>
      </c>
      <c r="D47" s="4"/>
    </row>
    <row r="48" spans="1:4" s="1" customFormat="1" ht="18.75" customHeight="1">
      <c r="A48" s="5"/>
      <c r="B48" s="22" t="s">
        <v>35</v>
      </c>
      <c r="C48" s="11">
        <v>4922000</v>
      </c>
      <c r="D48" s="4"/>
    </row>
    <row r="49" spans="1:4" s="1" customFormat="1" ht="18.75" customHeight="1">
      <c r="A49" s="5">
        <v>9</v>
      </c>
      <c r="B49" s="5" t="s">
        <v>36</v>
      </c>
      <c r="C49" s="10">
        <f>C50+C51+C52</f>
        <v>16551915</v>
      </c>
      <c r="D49" s="4"/>
    </row>
    <row r="50" spans="1:4" s="1" customFormat="1" ht="18.75" customHeight="1">
      <c r="A50" s="5"/>
      <c r="B50" s="22" t="s">
        <v>37</v>
      </c>
      <c r="C50" s="23">
        <v>486165</v>
      </c>
      <c r="D50" s="4"/>
    </row>
    <row r="51" spans="1:4" s="1" customFormat="1" ht="18.75" customHeight="1">
      <c r="A51" s="5"/>
      <c r="B51" s="22" t="s">
        <v>38</v>
      </c>
      <c r="C51" s="23">
        <v>7525000</v>
      </c>
      <c r="D51" s="4"/>
    </row>
    <row r="52" spans="1:4" s="27" customFormat="1" ht="18.75" customHeight="1">
      <c r="A52" s="5"/>
      <c r="B52" s="22" t="s">
        <v>39</v>
      </c>
      <c r="C52" s="23">
        <v>8540750</v>
      </c>
      <c r="D52" s="22"/>
    </row>
    <row r="53" spans="1:4" s="27" customFormat="1" ht="18.75" customHeight="1">
      <c r="A53" s="5">
        <v>10</v>
      </c>
      <c r="B53" s="21" t="s">
        <v>40</v>
      </c>
      <c r="C53" s="10">
        <f>C54+C55+C56+C57</f>
        <v>8070000</v>
      </c>
      <c r="D53" s="22"/>
    </row>
    <row r="54" spans="1:4" s="27" customFormat="1" ht="18.75" customHeight="1">
      <c r="A54" s="5"/>
      <c r="B54" s="22" t="s">
        <v>63</v>
      </c>
      <c r="C54" s="23">
        <v>520000</v>
      </c>
      <c r="D54" s="22"/>
    </row>
    <row r="55" spans="1:4" s="27" customFormat="1" ht="18.75" customHeight="1">
      <c r="A55" s="5"/>
      <c r="B55" s="22" t="s">
        <v>41</v>
      </c>
      <c r="C55" s="23">
        <v>2250000</v>
      </c>
      <c r="D55" s="22"/>
    </row>
    <row r="56" spans="1:4" s="27" customFormat="1" ht="18.75" customHeight="1">
      <c r="A56" s="5"/>
      <c r="B56" s="22" t="s">
        <v>42</v>
      </c>
      <c r="C56" s="23">
        <v>2000000</v>
      </c>
      <c r="D56" s="22"/>
    </row>
    <row r="57" spans="1:4" s="29" customFormat="1" ht="18.75" customHeight="1">
      <c r="A57" s="37"/>
      <c r="B57" s="22" t="s">
        <v>43</v>
      </c>
      <c r="C57" s="25">
        <v>3300000</v>
      </c>
      <c r="D57" s="24"/>
    </row>
    <row r="58" spans="1:4" s="29" customFormat="1" ht="18.75" customHeight="1">
      <c r="A58" s="37">
        <v>11</v>
      </c>
      <c r="B58" s="21" t="s">
        <v>65</v>
      </c>
      <c r="C58" s="33">
        <f>C59+C60</f>
        <v>29140000</v>
      </c>
      <c r="D58" s="24"/>
    </row>
    <row r="59" spans="1:4" s="29" customFormat="1" ht="18.75" customHeight="1">
      <c r="A59" s="37"/>
      <c r="B59" s="22" t="s">
        <v>81</v>
      </c>
      <c r="C59" s="17">
        <v>10350000</v>
      </c>
      <c r="D59" s="24"/>
    </row>
    <row r="60" spans="1:4" s="29" customFormat="1" ht="18.75" customHeight="1">
      <c r="A60" s="37"/>
      <c r="B60" s="22" t="s">
        <v>82</v>
      </c>
      <c r="C60" s="25">
        <v>18790000</v>
      </c>
      <c r="D60" s="24"/>
    </row>
    <row r="61" spans="1:4" s="29" customFormat="1" ht="47.25" customHeight="1">
      <c r="A61" s="37">
        <v>12</v>
      </c>
      <c r="B61" s="30" t="s">
        <v>44</v>
      </c>
      <c r="C61" s="33">
        <f>C62</f>
        <v>7240000</v>
      </c>
      <c r="D61" s="24"/>
    </row>
    <row r="62" spans="1:4" s="29" customFormat="1" ht="18.75" customHeight="1">
      <c r="A62" s="37"/>
      <c r="B62" s="22" t="s">
        <v>45</v>
      </c>
      <c r="C62" s="25">
        <v>7240000</v>
      </c>
      <c r="D62" s="24"/>
    </row>
    <row r="63" spans="1:4" s="31" customFormat="1" ht="18.75" customHeight="1">
      <c r="A63" s="37">
        <v>13</v>
      </c>
      <c r="B63" s="21" t="s">
        <v>46</v>
      </c>
      <c r="C63" s="33">
        <f>C64+C65</f>
        <v>56730300</v>
      </c>
      <c r="D63" s="30"/>
    </row>
    <row r="64" spans="1:4" s="31" customFormat="1" ht="18.75" customHeight="1">
      <c r="A64" s="37"/>
      <c r="B64" s="24" t="s">
        <v>66</v>
      </c>
      <c r="C64" s="25">
        <v>11742300</v>
      </c>
      <c r="D64" s="30"/>
    </row>
    <row r="65" spans="1:4" s="29" customFormat="1" ht="18.75" customHeight="1">
      <c r="A65" s="37"/>
      <c r="B65" s="24" t="s">
        <v>47</v>
      </c>
      <c r="C65" s="25">
        <v>44988000</v>
      </c>
      <c r="D65" s="24"/>
    </row>
    <row r="66" spans="1:4" s="29" customFormat="1" ht="18" customHeight="1">
      <c r="A66" s="37">
        <v>14</v>
      </c>
      <c r="B66" s="21" t="s">
        <v>48</v>
      </c>
      <c r="C66" s="33">
        <f>C67+C68+C69</f>
        <v>70925000</v>
      </c>
      <c r="D66" s="28"/>
    </row>
    <row r="67" spans="1:4" s="29" customFormat="1" ht="18" customHeight="1">
      <c r="A67" s="37"/>
      <c r="B67" s="24" t="s">
        <v>69</v>
      </c>
      <c r="C67" s="17">
        <v>1100000</v>
      </c>
      <c r="D67" s="28"/>
    </row>
    <row r="68" spans="1:4" s="29" customFormat="1" ht="18" customHeight="1">
      <c r="A68" s="37"/>
      <c r="B68" s="24" t="s">
        <v>67</v>
      </c>
      <c r="C68" s="25">
        <v>3300000</v>
      </c>
      <c r="D68" s="28"/>
    </row>
    <row r="69" spans="1:4" s="29" customFormat="1" ht="18.75" customHeight="1">
      <c r="A69" s="37"/>
      <c r="B69" s="24" t="s">
        <v>49</v>
      </c>
      <c r="C69" s="25">
        <v>66525000</v>
      </c>
      <c r="D69" s="24"/>
    </row>
    <row r="70" spans="1:4" s="29" customFormat="1" ht="18.75" customHeight="1">
      <c r="A70" s="37">
        <v>15</v>
      </c>
      <c r="B70" s="21" t="s">
        <v>68</v>
      </c>
      <c r="C70" s="33">
        <f>C71+C72+C73</f>
        <v>175480000</v>
      </c>
      <c r="D70" s="24"/>
    </row>
    <row r="71" spans="1:4" s="29" customFormat="1" ht="18.75" customHeight="1">
      <c r="A71" s="37"/>
      <c r="B71" s="24" t="s">
        <v>83</v>
      </c>
      <c r="C71" s="25">
        <v>20680000</v>
      </c>
      <c r="D71" s="24"/>
    </row>
    <row r="72" spans="1:4" s="29" customFormat="1" ht="18.75" customHeight="1">
      <c r="A72" s="37"/>
      <c r="B72" s="24" t="s">
        <v>84</v>
      </c>
      <c r="C72" s="25">
        <v>74800000</v>
      </c>
      <c r="D72" s="24"/>
    </row>
    <row r="73" spans="1:4" s="29" customFormat="1" ht="18.75" customHeight="1">
      <c r="A73" s="37"/>
      <c r="B73" s="24" t="s">
        <v>85</v>
      </c>
      <c r="C73" s="25">
        <v>80000000</v>
      </c>
      <c r="D73" s="24"/>
    </row>
    <row r="74" spans="1:4" s="29" customFormat="1" ht="18.75" customHeight="1">
      <c r="A74" s="48" t="s">
        <v>9</v>
      </c>
      <c r="B74" s="47" t="s">
        <v>87</v>
      </c>
      <c r="C74" s="44">
        <f>C75</f>
        <v>7992500</v>
      </c>
      <c r="D74" s="24"/>
    </row>
    <row r="75" spans="1:4" s="29" customFormat="1" ht="18.75" customHeight="1">
      <c r="A75" s="37">
        <v>16</v>
      </c>
      <c r="B75" s="21" t="s">
        <v>88</v>
      </c>
      <c r="C75" s="33">
        <f>C76</f>
        <v>7992500</v>
      </c>
      <c r="D75" s="24"/>
    </row>
    <row r="76" spans="1:4" s="29" customFormat="1" ht="18.75" customHeight="1">
      <c r="A76" s="37"/>
      <c r="B76" s="24" t="s">
        <v>89</v>
      </c>
      <c r="C76" s="25">
        <v>7992500</v>
      </c>
      <c r="D76" s="24"/>
    </row>
    <row r="77" spans="1:4" s="29" customFormat="1" ht="18.75" customHeight="1">
      <c r="A77" s="37"/>
      <c r="B77" s="21" t="s">
        <v>90</v>
      </c>
      <c r="C77" s="33">
        <f>C78</f>
        <v>5950000</v>
      </c>
      <c r="D77" s="24"/>
    </row>
    <row r="78" spans="1:4" s="29" customFormat="1" ht="18.75" customHeight="1">
      <c r="A78" s="37"/>
      <c r="B78" s="24" t="s">
        <v>91</v>
      </c>
      <c r="C78" s="25">
        <v>5950000</v>
      </c>
      <c r="D78" s="24"/>
    </row>
    <row r="79" spans="1:4" s="26" customFormat="1" ht="18.75" customHeight="1">
      <c r="A79" s="42" t="s">
        <v>86</v>
      </c>
      <c r="B79" s="38" t="s">
        <v>58</v>
      </c>
      <c r="C79" s="36">
        <f>C15-C18</f>
        <v>2226440394</v>
      </c>
      <c r="D79" s="21"/>
    </row>
    <row r="80" spans="1:3" s="1" customFormat="1" ht="18.75">
      <c r="A80" s="7"/>
      <c r="C80" s="14" t="s">
        <v>92</v>
      </c>
    </row>
    <row r="81" spans="1:3" s="1" customFormat="1" ht="18.75">
      <c r="A81" s="26" t="s">
        <v>59</v>
      </c>
      <c r="C81" s="15" t="s">
        <v>60</v>
      </c>
    </row>
    <row r="82" spans="1:3" s="1" customFormat="1" ht="18.75">
      <c r="A82" s="7"/>
      <c r="C82" s="8"/>
    </row>
    <row r="83" spans="1:3" s="1" customFormat="1" ht="18.75">
      <c r="A83" s="7"/>
      <c r="C83" s="8"/>
    </row>
    <row r="84" spans="1:3" s="1" customFormat="1" ht="18.75">
      <c r="A84" s="7"/>
      <c r="C84" s="8"/>
    </row>
    <row r="85" spans="1:3" s="1" customFormat="1" ht="21" customHeight="1">
      <c r="A85" s="7"/>
      <c r="B85" s="7" t="s">
        <v>56</v>
      </c>
      <c r="C85" s="16" t="s">
        <v>64</v>
      </c>
    </row>
    <row r="88" ht="15.75">
      <c r="E88">
        <v>14</v>
      </c>
    </row>
  </sheetData>
  <sheetProtection/>
  <mergeCells count="5">
    <mergeCell ref="A12:D12"/>
    <mergeCell ref="A4:D4"/>
    <mergeCell ref="A5:D5"/>
    <mergeCell ref="A10:D10"/>
    <mergeCell ref="A11:D11"/>
  </mergeCells>
  <printOptions/>
  <pageMargins left="0.25" right="0.25" top="0.5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7">
      <selection activeCell="G17" sqref="G17"/>
    </sheetView>
  </sheetViews>
  <sheetFormatPr defaultColWidth="9.00390625" defaultRowHeight="15.75"/>
  <cols>
    <col min="1" max="1" width="4.375" style="0" customWidth="1"/>
    <col min="2" max="2" width="53.00390625" style="0" customWidth="1"/>
    <col min="3" max="3" width="15.75390625" style="12" customWidth="1"/>
    <col min="4" max="4" width="17.625" style="0" customWidth="1"/>
    <col min="6" max="6" width="11.25390625" style="0" bestFit="1" customWidth="1"/>
    <col min="7" max="7" width="11.375" style="0" bestFit="1" customWidth="1"/>
  </cols>
  <sheetData>
    <row r="1" spans="1:11" s="50" customFormat="1" ht="18.75">
      <c r="A1" s="89" t="s">
        <v>0</v>
      </c>
      <c r="B1" s="89"/>
      <c r="C1" s="89"/>
      <c r="D1" s="89"/>
      <c r="E1" s="49"/>
      <c r="F1" s="49"/>
      <c r="G1" s="49"/>
      <c r="H1" s="49"/>
      <c r="I1" s="49"/>
      <c r="J1" s="49"/>
      <c r="K1" s="49"/>
    </row>
    <row r="2" spans="1:11" s="50" customFormat="1" ht="18.75">
      <c r="A2" s="89" t="s">
        <v>1</v>
      </c>
      <c r="B2" s="89"/>
      <c r="C2" s="89"/>
      <c r="D2" s="89"/>
      <c r="E2" s="49"/>
      <c r="F2" s="49"/>
      <c r="G2" s="49"/>
      <c r="H2" s="49"/>
      <c r="I2" s="49"/>
      <c r="J2" s="49"/>
      <c r="K2" s="49"/>
    </row>
    <row r="3" spans="1:3" s="50" customFormat="1" ht="18.75">
      <c r="A3" s="1"/>
      <c r="C3" s="51"/>
    </row>
    <row r="4" spans="1:3" s="7" customFormat="1" ht="24.75" customHeight="1">
      <c r="A4" s="7" t="s">
        <v>2</v>
      </c>
      <c r="C4" s="16"/>
    </row>
    <row r="5" spans="1:3" s="7" customFormat="1" ht="24" customHeight="1">
      <c r="A5" s="7" t="s">
        <v>3</v>
      </c>
      <c r="C5" s="16"/>
    </row>
    <row r="6" spans="1:4" s="50" customFormat="1" ht="18.75">
      <c r="A6" s="1"/>
      <c r="C6" s="51"/>
      <c r="D6" s="50" t="s">
        <v>93</v>
      </c>
    </row>
    <row r="7" spans="1:11" s="50" customFormat="1" ht="20.25">
      <c r="A7" s="91" t="s">
        <v>61</v>
      </c>
      <c r="B7" s="91"/>
      <c r="C7" s="91"/>
      <c r="D7" s="91"/>
      <c r="E7" s="52"/>
      <c r="F7" s="52"/>
      <c r="G7" s="52"/>
      <c r="H7" s="52"/>
      <c r="I7" s="52"/>
      <c r="J7" s="52"/>
      <c r="K7" s="52"/>
    </row>
    <row r="8" spans="1:11" s="50" customFormat="1" ht="18.75">
      <c r="A8" s="89" t="s">
        <v>112</v>
      </c>
      <c r="B8" s="89"/>
      <c r="C8" s="89"/>
      <c r="D8" s="89"/>
      <c r="E8" s="49"/>
      <c r="F8" s="49"/>
      <c r="G8" s="49"/>
      <c r="H8" s="49"/>
      <c r="I8" s="49"/>
      <c r="J8" s="49"/>
      <c r="K8" s="49"/>
    </row>
    <row r="9" spans="1:11" ht="15.75">
      <c r="A9" s="92" t="s">
        <v>105</v>
      </c>
      <c r="B9" s="92"/>
      <c r="C9" s="92"/>
      <c r="D9" s="92"/>
      <c r="E9" s="53"/>
      <c r="F9" s="53"/>
      <c r="G9" s="53"/>
      <c r="H9" s="53"/>
      <c r="I9" s="53"/>
      <c r="J9" s="53"/>
      <c r="K9" s="53"/>
    </row>
    <row r="10" ht="15.75">
      <c r="D10" s="54" t="s">
        <v>54</v>
      </c>
    </row>
    <row r="11" spans="1:4" s="34" customFormat="1" ht="37.5" customHeight="1">
      <c r="A11" s="32" t="s">
        <v>4</v>
      </c>
      <c r="B11" s="32" t="s">
        <v>53</v>
      </c>
      <c r="C11" s="45" t="s">
        <v>94</v>
      </c>
      <c r="D11" s="32" t="s">
        <v>6</v>
      </c>
    </row>
    <row r="12" spans="1:4" s="7" customFormat="1" ht="19.5" customHeight="1">
      <c r="A12" s="5" t="s">
        <v>50</v>
      </c>
      <c r="B12" s="55" t="s">
        <v>108</v>
      </c>
      <c r="C12" s="36">
        <f>C13+C14</f>
        <v>92304838</v>
      </c>
      <c r="D12" s="5"/>
    </row>
    <row r="13" spans="1:4" s="50" customFormat="1" ht="19.5" customHeight="1">
      <c r="A13" s="56">
        <v>1</v>
      </c>
      <c r="B13" s="57" t="s">
        <v>95</v>
      </c>
      <c r="C13" s="58">
        <v>52290000</v>
      </c>
      <c r="D13" s="56"/>
    </row>
    <row r="14" spans="1:4" s="50" customFormat="1" ht="19.5" customHeight="1">
      <c r="A14" s="59">
        <v>3</v>
      </c>
      <c r="B14" s="60" t="s">
        <v>98</v>
      </c>
      <c r="C14" s="61">
        <v>40014838</v>
      </c>
      <c r="D14" s="59"/>
    </row>
    <row r="15" spans="1:4" s="7" customFormat="1" ht="19.5" customHeight="1">
      <c r="A15" s="5" t="s">
        <v>51</v>
      </c>
      <c r="B15" s="21" t="s">
        <v>109</v>
      </c>
      <c r="C15" s="36">
        <f>C16+C20</f>
        <v>78564700</v>
      </c>
      <c r="D15" s="5"/>
    </row>
    <row r="16" spans="1:4" s="7" customFormat="1" ht="19.5" customHeight="1">
      <c r="A16" s="5">
        <v>1</v>
      </c>
      <c r="B16" s="5" t="s">
        <v>95</v>
      </c>
      <c r="C16" s="10">
        <f>C17+C18+C19</f>
        <v>51556000</v>
      </c>
      <c r="D16" s="5"/>
    </row>
    <row r="17" spans="1:4" s="50" customFormat="1" ht="19.5" customHeight="1">
      <c r="A17" s="56"/>
      <c r="B17" s="56" t="s">
        <v>96</v>
      </c>
      <c r="C17" s="58">
        <v>4798000</v>
      </c>
      <c r="D17" s="56"/>
    </row>
    <row r="18" spans="1:6" s="65" customFormat="1" ht="19.5" customHeight="1">
      <c r="A18" s="62"/>
      <c r="B18" s="62" t="s">
        <v>107</v>
      </c>
      <c r="C18" s="63">
        <v>8550000</v>
      </c>
      <c r="D18" s="64"/>
      <c r="F18" s="81"/>
    </row>
    <row r="19" spans="1:4" s="50" customFormat="1" ht="19.5" customHeight="1">
      <c r="A19" s="66"/>
      <c r="B19" s="66" t="s">
        <v>97</v>
      </c>
      <c r="C19" s="67">
        <v>38208000</v>
      </c>
      <c r="D19" s="66"/>
    </row>
    <row r="20" spans="1:4" s="7" customFormat="1" ht="19.5" customHeight="1">
      <c r="A20" s="5">
        <v>3</v>
      </c>
      <c r="B20" s="5" t="s">
        <v>98</v>
      </c>
      <c r="C20" s="10">
        <f>C21+C22+C23+C24+C25+C26</f>
        <v>27008700</v>
      </c>
      <c r="D20" s="5"/>
    </row>
    <row r="21" spans="1:4" s="68" customFormat="1" ht="19.5" customHeight="1">
      <c r="A21" s="71"/>
      <c r="B21" s="72" t="s">
        <v>99</v>
      </c>
      <c r="C21" s="73">
        <v>3755000</v>
      </c>
      <c r="D21" s="74"/>
    </row>
    <row r="22" spans="1:4" s="68" customFormat="1" ht="19.5" customHeight="1">
      <c r="A22" s="75"/>
      <c r="B22" s="76" t="s">
        <v>100</v>
      </c>
      <c r="C22" s="77">
        <v>19365000</v>
      </c>
      <c r="D22" s="78"/>
    </row>
    <row r="23" spans="1:4" s="68" customFormat="1" ht="19.5" customHeight="1">
      <c r="A23" s="75"/>
      <c r="B23" s="76" t="s">
        <v>106</v>
      </c>
      <c r="C23" s="77">
        <v>1280000</v>
      </c>
      <c r="D23" s="78"/>
    </row>
    <row r="24" spans="1:4" s="68" customFormat="1" ht="19.5" customHeight="1">
      <c r="A24" s="75"/>
      <c r="B24" s="76" t="s">
        <v>101</v>
      </c>
      <c r="C24" s="77">
        <v>1676700</v>
      </c>
      <c r="D24" s="78"/>
    </row>
    <row r="25" spans="1:4" s="68" customFormat="1" ht="19.5" customHeight="1">
      <c r="A25" s="83"/>
      <c r="B25" s="84" t="s">
        <v>102</v>
      </c>
      <c r="C25" s="85">
        <v>167000</v>
      </c>
      <c r="D25" s="86"/>
    </row>
    <row r="26" spans="1:4" s="68" customFormat="1" ht="19.5" customHeight="1">
      <c r="A26" s="69"/>
      <c r="B26" s="87" t="s">
        <v>103</v>
      </c>
      <c r="C26" s="88">
        <v>765000</v>
      </c>
      <c r="D26" s="70"/>
    </row>
    <row r="27" spans="1:4" s="7" customFormat="1" ht="19.5" customHeight="1">
      <c r="A27" s="5" t="s">
        <v>55</v>
      </c>
      <c r="B27" s="21" t="s">
        <v>113</v>
      </c>
      <c r="C27" s="36">
        <f>C12-C15</f>
        <v>13740138</v>
      </c>
      <c r="D27" s="10"/>
    </row>
    <row r="28" spans="1:4" s="50" customFormat="1" ht="19.5" customHeight="1">
      <c r="A28" s="56">
        <v>1</v>
      </c>
      <c r="B28" s="57" t="s">
        <v>95</v>
      </c>
      <c r="C28" s="58">
        <f>C13-C16</f>
        <v>734000</v>
      </c>
      <c r="D28" s="56"/>
    </row>
    <row r="29" spans="1:4" s="50" customFormat="1" ht="19.5" customHeight="1">
      <c r="A29" s="66">
        <v>3</v>
      </c>
      <c r="B29" s="79" t="s">
        <v>98</v>
      </c>
      <c r="C29" s="67">
        <f>C14-C20</f>
        <v>13006138</v>
      </c>
      <c r="D29" s="82"/>
    </row>
    <row r="30" s="50" customFormat="1" ht="18.75">
      <c r="C30" s="51"/>
    </row>
    <row r="31" s="50" customFormat="1" ht="18.75">
      <c r="B31" s="14" t="s">
        <v>110</v>
      </c>
    </row>
    <row r="32" spans="2:3" s="50" customFormat="1" ht="18.75">
      <c r="B32" s="15" t="s">
        <v>70</v>
      </c>
      <c r="C32" s="80" t="s">
        <v>104</v>
      </c>
    </row>
    <row r="33" s="50" customFormat="1" ht="18.75">
      <c r="B33" s="51"/>
    </row>
    <row r="34" s="50" customFormat="1" ht="18.75">
      <c r="B34" s="51"/>
    </row>
    <row r="35" s="50" customFormat="1" ht="18.75">
      <c r="B35" s="51"/>
    </row>
    <row r="36" spans="2:3" ht="18.75">
      <c r="B36" s="51"/>
      <c r="C36" s="50"/>
    </row>
    <row r="37" spans="2:3" ht="18.75">
      <c r="B37" s="16" t="s">
        <v>56</v>
      </c>
      <c r="C37" s="7" t="s">
        <v>111</v>
      </c>
    </row>
  </sheetData>
  <sheetProtection/>
  <mergeCells count="5">
    <mergeCell ref="A1:D1"/>
    <mergeCell ref="A2:D2"/>
    <mergeCell ref="A7:D7"/>
    <mergeCell ref="A8:D8"/>
    <mergeCell ref="A9:D9"/>
  </mergeCells>
  <printOptions/>
  <pageMargins left="0.31496062992125984" right="0.31496062992125984" top="0.35433070866141736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033 3682305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Phat Huy</dc:creator>
  <cp:keywords/>
  <dc:description/>
  <cp:lastModifiedBy>Administrator</cp:lastModifiedBy>
  <cp:lastPrinted>2016-10-11T07:51:44Z</cp:lastPrinted>
  <dcterms:created xsi:type="dcterms:W3CDTF">2013-04-11T03:24:27Z</dcterms:created>
  <dcterms:modified xsi:type="dcterms:W3CDTF">2016-10-13T02:21:14Z</dcterms:modified>
  <cp:category/>
  <cp:version/>
  <cp:contentType/>
  <cp:contentStatus/>
</cp:coreProperties>
</file>