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445" tabRatio="344" activeTab="0"/>
  </bookViews>
  <sheets>
    <sheet name="Biểu số 2 ngân sách" sheetId="1" r:id="rId1"/>
    <sheet name="Cơ sở vật chất" sheetId="2" r:id="rId2"/>
  </sheets>
  <definedNames/>
  <calcPr fullCalcOnLoad="1"/>
</workbook>
</file>

<file path=xl/sharedStrings.xml><?xml version="1.0" encoding="utf-8"?>
<sst xmlns="http://schemas.openxmlformats.org/spreadsheetml/2006/main" count="184" uniqueCount="171">
  <si>
    <t>CỘNG HÒA XÃ HỘI CHỦ NGHĨA VIỆT NAM</t>
  </si>
  <si>
    <t>Độc lập - Tự do - Hạnh phúc</t>
  </si>
  <si>
    <t>Đơn vị: Trường Tiểu học Hiệp Hòa</t>
  </si>
  <si>
    <t>Chương: 622 loại 490 khoản 492</t>
  </si>
  <si>
    <t>Số TT</t>
  </si>
  <si>
    <t>Chỉ tiêu</t>
  </si>
  <si>
    <t>A</t>
  </si>
  <si>
    <t>B</t>
  </si>
  <si>
    <t>C</t>
  </si>
  <si>
    <t>CÔNG KHAI QUYẾT TOÁN THU - CHI NGUỒN NSNN</t>
  </si>
  <si>
    <t>Số liệu báo cáo quyết toán</t>
  </si>
  <si>
    <t>Số liệu quyết toán được phê duyệt</t>
  </si>
  <si>
    <t>Tiểu mục 6001: Lương ngạch, bậc theo quỹ lương duyệt</t>
  </si>
  <si>
    <t>Mục 6050: Tiền công trả cho người lao động TX theo HĐ</t>
  </si>
  <si>
    <t xml:space="preserve"> Mục 6000: Tiền lương</t>
  </si>
  <si>
    <t xml:space="preserve"> Mục 6100: Phụ cấp lương</t>
  </si>
  <si>
    <t>Tiểu mục 6101: Phụ cấp chức vụ</t>
  </si>
  <si>
    <t>Tiểu mục 6112: Phụ cấp ưu đãi nghề</t>
  </si>
  <si>
    <t>Tiểu mục 6115: Phụ cấp thâm niên theo nghề</t>
  </si>
  <si>
    <t xml:space="preserve"> Mục 6250: Phúc lợi tập thể</t>
  </si>
  <si>
    <t xml:space="preserve"> Tiểu mục 6257: Tiền nước uống</t>
  </si>
  <si>
    <t>Mục 6300: Các khoản đóng góp</t>
  </si>
  <si>
    <t>Tiểu mục 6301: Bảo hiểm xã hội</t>
  </si>
  <si>
    <t>Tiểu mục 6302: Bảo hiểm y tế</t>
  </si>
  <si>
    <t>Tiểu mục 6303: Kinh phí công đoàn</t>
  </si>
  <si>
    <t>Tiểu mục 6304: Bảo hiểm thất nghiệp</t>
  </si>
  <si>
    <t>Mục 6500: Thanh toán dịch vụ công cộng</t>
  </si>
  <si>
    <t>Tiểu mục 6501: Thanh toán tiền điện</t>
  </si>
  <si>
    <t>Tiểu mục 6502: Thanh toán tiền nước</t>
  </si>
  <si>
    <t>Mục 6550: Vật tư văn phòng</t>
  </si>
  <si>
    <t>Tiểu mục 6551: Văn phòng phẩm</t>
  </si>
  <si>
    <t>Mục 6600: Thông tin, tuyên truyền, liên lạc</t>
  </si>
  <si>
    <t>Tiểu mục 6601: Cước phí điện thoại trong nước</t>
  </si>
  <si>
    <t>Tiểu mục 6617: Cước phí Internet, thư điện tử</t>
  </si>
  <si>
    <t>Mục 6700: Công tác phí</t>
  </si>
  <si>
    <t>Tiểu mục 6702: Phụ cấp công tác phí</t>
  </si>
  <si>
    <t>Tiểu mục 6703: Tiền thuê phòng ngủ</t>
  </si>
  <si>
    <t>Tiểu mục 6704: Khoán công tác phí</t>
  </si>
  <si>
    <t>Mục 6900: Sửa chữa tài sản phục vụ công tác chuyên môn và duy tu, bảo dưỡng các công trình cơ sở hạ tầng từ kinh phí thường xuyên</t>
  </si>
  <si>
    <t xml:space="preserve">                THỦ TRƯỞNG ĐƠN VỊ</t>
  </si>
  <si>
    <t>Tiểu mục 6912: Thiết bị tin học</t>
  </si>
  <si>
    <t>Tiểu mục 6913: Máy photocopy</t>
  </si>
  <si>
    <t>Mục 7000: Chi phí nghiệp vụ CM của từng ngành</t>
  </si>
  <si>
    <t>Mục7750: Chi khác</t>
  </si>
  <si>
    <t>I</t>
  </si>
  <si>
    <t>II</t>
  </si>
  <si>
    <t>Nội dung</t>
  </si>
  <si>
    <t>ĐVT: Đồng</t>
  </si>
  <si>
    <t>III</t>
  </si>
  <si>
    <t>TRƯỜNG : TIỂU HỌC HIỆP HÒA</t>
  </si>
  <si>
    <t>THÔNG BÁO</t>
  </si>
  <si>
    <t>Số lượng</t>
  </si>
  <si>
    <t xml:space="preserve">Bình quân </t>
  </si>
  <si>
    <t>Số phòng học/số lớp</t>
  </si>
  <si>
    <t>Số m2/học sinh</t>
  </si>
  <si>
    <t>Loại phòng học</t>
  </si>
  <si>
    <t>Phòng học kiên cố</t>
  </si>
  <si>
    <t>Phòng học bán kiên cố</t>
  </si>
  <si>
    <t>Phòng học tạm</t>
  </si>
  <si>
    <t>Phong học chờ</t>
  </si>
  <si>
    <t>Số điểm trường</t>
  </si>
  <si>
    <t>Tổng diện tích đất (m2)</t>
  </si>
  <si>
    <t>Diện tích sân chơi, bãi tập (m2)</t>
  </si>
  <si>
    <t>Tổng diện tích các phòng</t>
  </si>
  <si>
    <t>IV</t>
  </si>
  <si>
    <t>VI</t>
  </si>
  <si>
    <t>V</t>
  </si>
  <si>
    <t>Diện tích phòng học (m2)</t>
  </si>
  <si>
    <t>Diện tích phòng chuẩn bị (m2)</t>
  </si>
  <si>
    <t>Diện tích thư viện (m2)</t>
  </si>
  <si>
    <t>Diện tích nhà đa năng (Phòng giáo dục rèn luyện thể chất)(m2)</t>
  </si>
  <si>
    <t>Diện tích phòng khác (m2)</t>
  </si>
  <si>
    <t>VII</t>
  </si>
  <si>
    <t>Khối 1</t>
  </si>
  <si>
    <t>Khối 2</t>
  </si>
  <si>
    <t>Khối 3</t>
  </si>
  <si>
    <t>Khối 4</t>
  </si>
  <si>
    <t>Khối 5</t>
  </si>
  <si>
    <t>Số bộ/lớp</t>
  </si>
  <si>
    <t>VIII</t>
  </si>
  <si>
    <r>
      <t xml:space="preserve">Tổng số thiết bị dạy học tối thiểu </t>
    </r>
    <r>
      <rPr>
        <sz val="14"/>
        <rFont val="Times New Roman"/>
        <family val="1"/>
      </rPr>
      <t>(ĐVT: Bộ)</t>
    </r>
  </si>
  <si>
    <t>Số học sinh/bộ</t>
  </si>
  <si>
    <t>IX</t>
  </si>
  <si>
    <t>Tổng số thiết bị</t>
  </si>
  <si>
    <t>Số thiết bị/lớp</t>
  </si>
  <si>
    <t>Ti vi</t>
  </si>
  <si>
    <t>Đầu Video/đầu đĩa</t>
  </si>
  <si>
    <t>Máy chiếu OvrHead/projector/vật thể</t>
  </si>
  <si>
    <t>Tủ đựng hồ sơ của lớp</t>
  </si>
  <si>
    <t>Các xét</t>
  </si>
  <si>
    <t>Bàn ghế học sinh 2 chỗ ngồi</t>
  </si>
  <si>
    <t>18/lớp</t>
  </si>
  <si>
    <t>1/lớp</t>
  </si>
  <si>
    <r>
      <t xml:space="preserve">Tổng số máy tính đang được sử dụng phụ vụ học tập </t>
    </r>
    <r>
      <rPr>
        <sz val="14"/>
        <rFont val="Times New Roman"/>
        <family val="1"/>
      </rPr>
      <t>(ĐVT: bộ) (Thuê)</t>
    </r>
  </si>
  <si>
    <t>Bảng chống lóa</t>
  </si>
  <si>
    <t>Bảng biểu trang trí</t>
  </si>
  <si>
    <t>X</t>
  </si>
  <si>
    <t>Nhà bếp</t>
  </si>
  <si>
    <t>XI</t>
  </si>
  <si>
    <t>Nhà ăn</t>
  </si>
  <si>
    <t>Số lượng (m2)</t>
  </si>
  <si>
    <t>XII</t>
  </si>
  <si>
    <t>Nhà vệ sinh</t>
  </si>
  <si>
    <t>Dùng cho giáo viên</t>
  </si>
  <si>
    <t>Dùng cho học sinh</t>
  </si>
  <si>
    <t>Chung</t>
  </si>
  <si>
    <t>Nam/nữ</t>
  </si>
  <si>
    <t>Đạt chuẩn vệ sinh*</t>
  </si>
  <si>
    <t>XIII</t>
  </si>
  <si>
    <t>Có</t>
  </si>
  <si>
    <t>Không</t>
  </si>
  <si>
    <t>Nguồn nước sinh hoạt hợp vệ sinh</t>
  </si>
  <si>
    <t>XIV</t>
  </si>
  <si>
    <t>Nguồn điện (lưới, phát điện riêng)</t>
  </si>
  <si>
    <t>XV</t>
  </si>
  <si>
    <t>Kết nối Internet (ADSL)</t>
  </si>
  <si>
    <t>XVI</t>
  </si>
  <si>
    <t>XVII</t>
  </si>
  <si>
    <t>Tường rào xây</t>
  </si>
  <si>
    <t>Trang thông tin điện tử (website) của trường</t>
  </si>
  <si>
    <t xml:space="preserve">  PHÒNG GD &amp; ĐT QUẢNG YÊN</t>
  </si>
  <si>
    <t>TỔNG THU NGÂN SÁCH NHÀ NƯỚC CẤP</t>
  </si>
  <si>
    <t xml:space="preserve">            NGƯỜI LẬP</t>
  </si>
  <si>
    <t>Biểu mẫu 07</t>
  </si>
  <si>
    <t>BÁO CÁO</t>
  </si>
  <si>
    <t>Biểu số: 03</t>
  </si>
  <si>
    <t>Mục 6750: Chi phí thuê mướn</t>
  </si>
  <si>
    <t>Tiểu mục 7761: Chi tiếp khách</t>
  </si>
  <si>
    <t>QUYẾT TOÁN CHI NGÂN SÁCH NHÀ NƯỚC</t>
  </si>
  <si>
    <t>Tiểu mục 6113: Phụ cấp trách nhiệm theo công việc</t>
  </si>
  <si>
    <t>Tiểu mục 6117: Phụ cấp vượt khung</t>
  </si>
  <si>
    <t>Mục 7150: chi về công tác người có công với cách mạng xã hội</t>
  </si>
  <si>
    <t>Tiểu mục 6701: Tiền vé xe</t>
  </si>
  <si>
    <t>Tiểu mục 7758: Chi hỗ trợ trực tết</t>
  </si>
  <si>
    <t>Mục 9050: Mua tài sản dùng cho công tác chuyên môn</t>
  </si>
  <si>
    <t xml:space="preserve">TỔNG SỐ NGÂN SÁCH CÒN LẠI </t>
  </si>
  <si>
    <t>Dự toán giao đầu năm (nguồn từ chủ: 13)</t>
  </si>
  <si>
    <t>Dự toán giao kinh phí hỗ trợ chi phí học tập cho HS nghèo và tiết dạy ngoài trời cho GV thể dục</t>
  </si>
  <si>
    <t>Mục 6400: Các khoản thanh toán cho cá nhân</t>
  </si>
  <si>
    <t>Tiểu mục 6553: Khoán văn phòng phẩm (VPP cho giáo viên)</t>
  </si>
  <si>
    <t xml:space="preserve">Tiểu mục 6612: Sách, báo, tạp chí </t>
  </si>
  <si>
    <t>Tiểu mục 7799: Chi các khoản như tổng kết, các ngày kỷ niệm..và các khoản chi khác của nhà trường</t>
  </si>
  <si>
    <t xml:space="preserve">     Nguyễn Thị Bích Thủy</t>
  </si>
  <si>
    <t xml:space="preserve">Tiểu mục 6799: Chi phí thuê trang phục cho các cuộc biểu diễn của nhà trường </t>
  </si>
  <si>
    <t>Tiểu mục 6099: Tiền công trả cho bảo vệ, lao công</t>
  </si>
  <si>
    <t xml:space="preserve">Tiểu mục 6599: Vật tư văn phòng khác </t>
  </si>
  <si>
    <t>Nhận kinh phí bổ sung chế độ tăng lương mới theo NĐ</t>
  </si>
  <si>
    <t>Tiểu mục 6003: Lương HĐ dài hạn</t>
  </si>
  <si>
    <t xml:space="preserve"> Tiểu mục 6299: Tiền mua hoa dự các ban ngành đoàn thể, chi viến đám hiếu</t>
  </si>
  <si>
    <t xml:space="preserve">Tiểu mục 6449: Trợ cấp, phụ cấp khác (chi hỗ trợ chi theo NĐ 17 những người có mức lương dưới 2,34) </t>
  </si>
  <si>
    <t>Tiểu mục 6504: Thanh toán tiền vệ sinh môi trường</t>
  </si>
  <si>
    <t>Tiểu mục 6552: Mua sắm công cụ dụng cụ cho nhà trường)</t>
  </si>
  <si>
    <t>Tiểu mục 7001: Chi mua hàng hóa phục vụ cho chuyên môn</t>
  </si>
  <si>
    <t>Tiểu mục 7756: Chi phí chuyển lương và phí đào tạo phầm mềm tài sản</t>
  </si>
  <si>
    <t>Tiểu mục 9063: Mua máy phô tô</t>
  </si>
  <si>
    <t>Tiểu mục 9099: Chi mua Tủ nấm cho thư viện xanh</t>
  </si>
  <si>
    <t>Tiểu mục 6949: Cải tạo sân bê tông trước nhà để xe và rãnh thoát nước sân trường</t>
  </si>
  <si>
    <t>Tiểu mục 6907: Sửa và thay một số cửa, kính của các phòng học</t>
  </si>
  <si>
    <t xml:space="preserve">Tiểu mục 9062: Mua máy chiếu vật thể phục vụ cho dạy và học </t>
  </si>
  <si>
    <t>Tiểu mục 7049: Chi phí cho các cuộc kiểm tra định kỳ và các cuộc thi của chuyên môn do trường tổ chức</t>
  </si>
  <si>
    <t>Tiểu mục 6757: Thuê lao công bảo vệ</t>
  </si>
  <si>
    <t>ĐẾN QUÝ III - NĂM 2016</t>
  </si>
  <si>
    <t>Tiểu mục 6149: Phụ cấp khác (ngoài trời GV dạy thể dục) (nguồn 12)</t>
  </si>
  <si>
    <t>Tiểu mục 7165: Trợ cấp ưu đãi học tập cho đối tượng chính sách (hộ nghèo) từ nguồn 12</t>
  </si>
  <si>
    <t xml:space="preserve"> Ngày 03 tháng 10 năm 2016</t>
  </si>
  <si>
    <t xml:space="preserve">     NGƯỜI LẬP</t>
  </si>
  <si>
    <t xml:space="preserve">             HIỆU TRƯỞNG</t>
  </si>
  <si>
    <t xml:space="preserve">       Ngô Thị Thu Nga</t>
  </si>
  <si>
    <t>Công khai thông tin cơ sở vật chất của cơ sở giáo dục tiểu học, năm học 2016 - 2017</t>
  </si>
  <si>
    <t>Hiệp Hòa, ngày 04 tháng 09 năm 2016</t>
  </si>
  <si>
    <t xml:space="preserve">                 Ngô Thị Thu Nga</t>
  </si>
</sst>
</file>

<file path=xl/styles.xml><?xml version="1.0" encoding="utf-8"?>
<styleSheet xmlns="http://schemas.openxmlformats.org/spreadsheetml/2006/main">
  <numFmts count="3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0.000"/>
    <numFmt numFmtId="182" formatCode="0.0"/>
    <numFmt numFmtId="183" formatCode="0.0000"/>
    <numFmt numFmtId="184" formatCode="#,##0.0"/>
    <numFmt numFmtId="185" formatCode="0;\-0;;@"/>
  </numFmts>
  <fonts count="4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4"/>
      <color indexed="8"/>
      <name val="Times New Roman"/>
      <family val="1"/>
    </font>
    <font>
      <sz val="14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3" fontId="3" fillId="33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/>
    </xf>
    <xf numFmtId="184" fontId="2" fillId="0" borderId="10" xfId="0" applyNumberFormat="1" applyFont="1" applyBorder="1" applyAlignment="1">
      <alignment/>
    </xf>
    <xf numFmtId="185" fontId="2" fillId="34" borderId="10" xfId="0" applyNumberFormat="1" applyFont="1" applyFill="1" applyBorder="1" applyAlignment="1" applyProtection="1">
      <alignment/>
      <protection locked="0"/>
    </xf>
    <xf numFmtId="185" fontId="2" fillId="34" borderId="10" xfId="0" applyNumberFormat="1" applyFont="1" applyFill="1" applyBorder="1" applyAlignment="1" applyProtection="1">
      <alignment/>
      <protection locked="0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85" fontId="4" fillId="34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/>
    </xf>
    <xf numFmtId="3" fontId="4" fillId="34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 vertical="center" wrapText="1"/>
    </xf>
    <xf numFmtId="3" fontId="4" fillId="35" borderId="10" xfId="0" applyNumberFormat="1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/>
    </xf>
    <xf numFmtId="0" fontId="7" fillId="0" borderId="10" xfId="0" applyFont="1" applyBorder="1" applyAlignment="1">
      <alignment vertical="center" wrapText="1"/>
    </xf>
    <xf numFmtId="3" fontId="4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85" fontId="0" fillId="34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28575</xdr:rowOff>
    </xdr:from>
    <xdr:to>
      <xdr:col>1</xdr:col>
      <xdr:colOff>1714500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257175" y="4286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1</xdr:col>
      <xdr:colOff>1714500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57175" y="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1</xdr:col>
      <xdr:colOff>1714500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57175" y="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257175</xdr:colOff>
      <xdr:row>2</xdr:row>
      <xdr:rowOff>28575</xdr:rowOff>
    </xdr:from>
    <xdr:to>
      <xdr:col>1</xdr:col>
      <xdr:colOff>1714500</xdr:colOff>
      <xdr:row>2</xdr:row>
      <xdr:rowOff>28575</xdr:rowOff>
    </xdr:to>
    <xdr:sp>
      <xdr:nvSpPr>
        <xdr:cNvPr id="4" name="Line 4"/>
        <xdr:cNvSpPr>
          <a:spLocks/>
        </xdr:cNvSpPr>
      </xdr:nvSpPr>
      <xdr:spPr>
        <a:xfrm>
          <a:off x="257175" y="4286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zoomScalePageLayoutView="0" workbookViewId="0" topLeftCell="A1">
      <selection activeCell="H12" sqref="H12"/>
    </sheetView>
  </sheetViews>
  <sheetFormatPr defaultColWidth="9.00390625" defaultRowHeight="15.75"/>
  <cols>
    <col min="1" max="1" width="5.50390625" style="28" customWidth="1"/>
    <col min="2" max="2" width="56.125" style="0" customWidth="1"/>
    <col min="3" max="3" width="15.75390625" style="12" customWidth="1"/>
    <col min="4" max="4" width="14.75390625" style="0" customWidth="1"/>
    <col min="6" max="6" width="17.875" style="0" customWidth="1"/>
  </cols>
  <sheetData>
    <row r="1" ht="15.75">
      <c r="F1">
        <v>9</v>
      </c>
    </row>
    <row r="2" spans="1:4" ht="18.75">
      <c r="A2" s="75" t="s">
        <v>0</v>
      </c>
      <c r="B2" s="75"/>
      <c r="C2" s="75"/>
      <c r="D2" s="75"/>
    </row>
    <row r="3" spans="1:4" ht="18.75">
      <c r="A3" s="76" t="s">
        <v>1</v>
      </c>
      <c r="B3" s="75"/>
      <c r="C3" s="75"/>
      <c r="D3" s="75"/>
    </row>
    <row r="4" spans="1:4" ht="18.75">
      <c r="A4" s="7"/>
      <c r="B4" s="1"/>
      <c r="C4" s="8"/>
      <c r="D4" s="1"/>
    </row>
    <row r="5" spans="1:4" ht="18.75">
      <c r="A5" s="7" t="s">
        <v>2</v>
      </c>
      <c r="B5" s="7"/>
      <c r="C5" s="16"/>
      <c r="D5" s="7" t="s">
        <v>125</v>
      </c>
    </row>
    <row r="6" spans="1:4" ht="18.75">
      <c r="A6" s="7" t="s">
        <v>3</v>
      </c>
      <c r="B6" s="7"/>
      <c r="C6" s="16"/>
      <c r="D6" s="7"/>
    </row>
    <row r="7" spans="1:4" ht="18.75">
      <c r="A7" s="7"/>
      <c r="B7" s="1"/>
      <c r="C7" s="8"/>
      <c r="D7" s="1"/>
    </row>
    <row r="8" spans="1:4" ht="20.25">
      <c r="A8" s="74" t="s">
        <v>124</v>
      </c>
      <c r="B8" s="74"/>
      <c r="C8" s="74"/>
      <c r="D8" s="74"/>
    </row>
    <row r="9" spans="1:4" ht="18.75">
      <c r="A9" s="75" t="s">
        <v>9</v>
      </c>
      <c r="B9" s="75"/>
      <c r="C9" s="75"/>
      <c r="D9" s="75"/>
    </row>
    <row r="10" spans="1:4" ht="18.75">
      <c r="A10" s="75" t="s">
        <v>161</v>
      </c>
      <c r="B10" s="75"/>
      <c r="C10" s="75"/>
      <c r="D10" s="75"/>
    </row>
    <row r="11" spans="1:4" ht="18.75">
      <c r="A11" s="7"/>
      <c r="B11" s="1"/>
      <c r="C11" s="8"/>
      <c r="D11" s="37" t="s">
        <v>47</v>
      </c>
    </row>
    <row r="12" spans="1:4" ht="56.25">
      <c r="A12" s="34" t="s">
        <v>4</v>
      </c>
      <c r="B12" s="3" t="s">
        <v>5</v>
      </c>
      <c r="C12" s="9" t="s">
        <v>10</v>
      </c>
      <c r="D12" s="3" t="s">
        <v>11</v>
      </c>
    </row>
    <row r="13" spans="1:4" s="2" customFormat="1" ht="23.25" customHeight="1">
      <c r="A13" s="57" t="s">
        <v>6</v>
      </c>
      <c r="B13" s="58" t="s">
        <v>121</v>
      </c>
      <c r="C13" s="59">
        <f>C14+C15+C16</f>
        <v>4404200000</v>
      </c>
      <c r="D13" s="3"/>
    </row>
    <row r="14" spans="1:4" s="2" customFormat="1" ht="23.25" customHeight="1">
      <c r="A14" s="61"/>
      <c r="B14" s="62" t="s">
        <v>136</v>
      </c>
      <c r="C14" s="63">
        <v>4272000000</v>
      </c>
      <c r="D14" s="3"/>
    </row>
    <row r="15" spans="1:4" s="2" customFormat="1" ht="23.25" customHeight="1">
      <c r="A15" s="61"/>
      <c r="B15" s="69" t="s">
        <v>146</v>
      </c>
      <c r="C15" s="63">
        <v>108900000</v>
      </c>
      <c r="D15" s="3"/>
    </row>
    <row r="16" spans="1:4" s="2" customFormat="1" ht="35.25" customHeight="1">
      <c r="A16" s="61"/>
      <c r="B16" s="67" t="s">
        <v>137</v>
      </c>
      <c r="C16" s="63">
        <v>23300000</v>
      </c>
      <c r="D16" s="3"/>
    </row>
    <row r="17" spans="1:4" s="7" customFormat="1" ht="18.75" customHeight="1">
      <c r="A17" s="60" t="s">
        <v>7</v>
      </c>
      <c r="B17" s="58" t="s">
        <v>128</v>
      </c>
      <c r="C17" s="38">
        <f>C18+C21+C23+C30+C33+C38+C40+C42+C46+C51+C55+C60+C63+C68+C71+C76</f>
        <v>3133206617</v>
      </c>
      <c r="D17" s="13"/>
    </row>
    <row r="18" spans="1:4" s="7" customFormat="1" ht="18.75" customHeight="1">
      <c r="A18" s="5">
        <v>1</v>
      </c>
      <c r="B18" s="22" t="s">
        <v>14</v>
      </c>
      <c r="C18" s="10">
        <f>C19+C20</f>
        <v>1302694408</v>
      </c>
      <c r="D18" s="5"/>
    </row>
    <row r="19" spans="1:4" s="1" customFormat="1" ht="18.75" customHeight="1">
      <c r="A19" s="5"/>
      <c r="B19" s="20" t="s">
        <v>12</v>
      </c>
      <c r="C19" s="11">
        <v>1277855465</v>
      </c>
      <c r="D19" s="4"/>
    </row>
    <row r="20" spans="1:4" s="1" customFormat="1" ht="18.75" customHeight="1">
      <c r="A20" s="5"/>
      <c r="B20" s="20" t="s">
        <v>147</v>
      </c>
      <c r="C20" s="11">
        <v>24838943</v>
      </c>
      <c r="D20" s="4"/>
    </row>
    <row r="21" spans="1:4" s="1" customFormat="1" ht="18.75" customHeight="1">
      <c r="A21" s="5">
        <v>2</v>
      </c>
      <c r="B21" s="21" t="s">
        <v>13</v>
      </c>
      <c r="C21" s="10">
        <f>C22</f>
        <v>42825000</v>
      </c>
      <c r="D21" s="4"/>
    </row>
    <row r="22" spans="1:4" s="1" customFormat="1" ht="18.75" customHeight="1">
      <c r="A22" s="5"/>
      <c r="B22" s="20" t="s">
        <v>144</v>
      </c>
      <c r="C22" s="11">
        <v>42825000</v>
      </c>
      <c r="D22" s="4"/>
    </row>
    <row r="23" spans="1:4" s="1" customFormat="1" ht="18.75" customHeight="1">
      <c r="A23" s="5">
        <v>3</v>
      </c>
      <c r="B23" s="22" t="s">
        <v>15</v>
      </c>
      <c r="C23" s="10">
        <f>C24+C25+C26+C27+C28+C29</f>
        <v>672300022</v>
      </c>
      <c r="D23" s="4"/>
    </row>
    <row r="24" spans="1:4" s="1" customFormat="1" ht="18.75" customHeight="1">
      <c r="A24" s="5"/>
      <c r="B24" s="20" t="s">
        <v>16</v>
      </c>
      <c r="C24" s="11">
        <v>18619101</v>
      </c>
      <c r="D24" s="4"/>
    </row>
    <row r="25" spans="1:4" s="1" customFormat="1" ht="18.75" customHeight="1">
      <c r="A25" s="5"/>
      <c r="B25" s="20" t="s">
        <v>17</v>
      </c>
      <c r="C25" s="11">
        <v>456763808</v>
      </c>
      <c r="D25" s="4"/>
    </row>
    <row r="26" spans="1:4" s="1" customFormat="1" ht="18.75" customHeight="1">
      <c r="A26" s="5"/>
      <c r="B26" s="20" t="s">
        <v>129</v>
      </c>
      <c r="C26" s="11">
        <v>6646920</v>
      </c>
      <c r="D26" s="4"/>
    </row>
    <row r="27" spans="1:4" s="1" customFormat="1" ht="18.75" customHeight="1">
      <c r="A27" s="5"/>
      <c r="B27" s="20" t="s">
        <v>18</v>
      </c>
      <c r="C27" s="11">
        <v>177838654</v>
      </c>
      <c r="D27" s="4"/>
    </row>
    <row r="28" spans="1:4" s="1" customFormat="1" ht="18.75" customHeight="1">
      <c r="A28" s="5"/>
      <c r="B28" s="20" t="s">
        <v>130</v>
      </c>
      <c r="C28" s="64">
        <v>4439039</v>
      </c>
      <c r="D28" s="4"/>
    </row>
    <row r="29" spans="1:4" s="1" customFormat="1" ht="18.75" customHeight="1">
      <c r="A29" s="5"/>
      <c r="B29" s="20" t="s">
        <v>162</v>
      </c>
      <c r="C29" s="11">
        <v>7992500</v>
      </c>
      <c r="D29" s="4"/>
    </row>
    <row r="30" spans="1:4" s="1" customFormat="1" ht="18.75" customHeight="1">
      <c r="A30" s="5">
        <v>4</v>
      </c>
      <c r="B30" s="22" t="s">
        <v>19</v>
      </c>
      <c r="C30" s="10">
        <f>C31+C32</f>
        <v>6250000</v>
      </c>
      <c r="D30" s="4"/>
    </row>
    <row r="31" spans="1:4" s="1" customFormat="1" ht="18.75" customHeight="1">
      <c r="A31" s="5"/>
      <c r="B31" s="23" t="s">
        <v>20</v>
      </c>
      <c r="C31" s="11">
        <v>3600000</v>
      </c>
      <c r="D31" s="4"/>
    </row>
    <row r="32" spans="1:4" s="1" customFormat="1" ht="18.75" customHeight="1">
      <c r="A32" s="5"/>
      <c r="B32" s="23" t="s">
        <v>148</v>
      </c>
      <c r="C32" s="11">
        <v>2650000</v>
      </c>
      <c r="D32" s="4"/>
    </row>
    <row r="33" spans="1:4" s="1" customFormat="1" ht="18.75" customHeight="1">
      <c r="A33" s="5">
        <v>5</v>
      </c>
      <c r="B33" s="22" t="s">
        <v>21</v>
      </c>
      <c r="C33" s="10">
        <f>C34+C35+C36+C37</f>
        <v>364028530</v>
      </c>
      <c r="D33" s="4"/>
    </row>
    <row r="34" spans="1:4" s="1" customFormat="1" ht="18.75" customHeight="1">
      <c r="A34" s="5"/>
      <c r="B34" s="20" t="s">
        <v>22</v>
      </c>
      <c r="C34" s="11">
        <v>274253521</v>
      </c>
      <c r="D34" s="4"/>
    </row>
    <row r="35" spans="1:4" s="1" customFormat="1" ht="18.75" customHeight="1">
      <c r="A35" s="5"/>
      <c r="B35" s="20" t="s">
        <v>23</v>
      </c>
      <c r="C35" s="11">
        <v>45708921</v>
      </c>
      <c r="D35" s="4"/>
    </row>
    <row r="36" spans="1:4" s="1" customFormat="1" ht="18.75" customHeight="1">
      <c r="A36" s="5"/>
      <c r="B36" s="20" t="s">
        <v>24</v>
      </c>
      <c r="C36" s="11">
        <v>29427971</v>
      </c>
      <c r="D36" s="4"/>
    </row>
    <row r="37" spans="1:4" s="1" customFormat="1" ht="18.75" customHeight="1">
      <c r="A37" s="5"/>
      <c r="B37" s="20" t="s">
        <v>25</v>
      </c>
      <c r="C37" s="11">
        <v>14638117</v>
      </c>
      <c r="D37" s="4"/>
    </row>
    <row r="38" spans="1:4" s="1" customFormat="1" ht="18.75" customHeight="1">
      <c r="A38" s="5">
        <v>6</v>
      </c>
      <c r="B38" s="21" t="s">
        <v>138</v>
      </c>
      <c r="C38" s="10">
        <f>C39</f>
        <v>3849280</v>
      </c>
      <c r="D38" s="4"/>
    </row>
    <row r="39" spans="1:6" s="19" customFormat="1" ht="37.5" customHeight="1">
      <c r="A39" s="48"/>
      <c r="B39" s="70" t="s">
        <v>149</v>
      </c>
      <c r="C39" s="18">
        <v>3849280</v>
      </c>
      <c r="D39" s="17"/>
      <c r="F39" s="19">
        <v>10</v>
      </c>
    </row>
    <row r="40" spans="1:4" s="31" customFormat="1" ht="36.75" customHeight="1">
      <c r="A40" s="48">
        <v>7</v>
      </c>
      <c r="B40" s="32" t="s">
        <v>131</v>
      </c>
      <c r="C40" s="35">
        <f>C41</f>
        <v>5950000</v>
      </c>
      <c r="D40" s="26"/>
    </row>
    <row r="41" spans="1:4" s="31" customFormat="1" ht="36" customHeight="1">
      <c r="A41" s="48"/>
      <c r="B41" s="26" t="s">
        <v>163</v>
      </c>
      <c r="C41" s="27">
        <v>5950000</v>
      </c>
      <c r="D41" s="26"/>
    </row>
    <row r="42" spans="1:4" s="1" customFormat="1" ht="18.75" customHeight="1">
      <c r="A42" s="5">
        <v>8</v>
      </c>
      <c r="B42" s="22" t="s">
        <v>26</v>
      </c>
      <c r="C42" s="10">
        <f>C43+C44+C45</f>
        <v>24887944</v>
      </c>
      <c r="D42" s="4"/>
    </row>
    <row r="43" spans="1:4" s="1" customFormat="1" ht="18.75" customHeight="1">
      <c r="A43" s="5"/>
      <c r="B43" s="23" t="s">
        <v>27</v>
      </c>
      <c r="C43" s="11">
        <v>16145624</v>
      </c>
      <c r="D43" s="4"/>
    </row>
    <row r="44" spans="1:4" s="1" customFormat="1" ht="18.75" customHeight="1">
      <c r="A44" s="5"/>
      <c r="B44" s="23" t="s">
        <v>28</v>
      </c>
      <c r="C44" s="11">
        <v>6942320</v>
      </c>
      <c r="D44" s="4"/>
    </row>
    <row r="45" spans="1:4" s="1" customFormat="1" ht="18.75" customHeight="1">
      <c r="A45" s="5"/>
      <c r="B45" s="23" t="s">
        <v>150</v>
      </c>
      <c r="C45" s="11">
        <v>1800000</v>
      </c>
      <c r="D45" s="4"/>
    </row>
    <row r="46" spans="1:4" s="7" customFormat="1" ht="18.75" customHeight="1">
      <c r="A46" s="5">
        <v>9</v>
      </c>
      <c r="B46" s="22" t="s">
        <v>29</v>
      </c>
      <c r="C46" s="10">
        <f>C47+C48+C49+C50</f>
        <v>163308000</v>
      </c>
      <c r="D46" s="5"/>
    </row>
    <row r="47" spans="1:4" s="1" customFormat="1" ht="18.75" customHeight="1">
      <c r="A47" s="5"/>
      <c r="B47" s="23" t="s">
        <v>30</v>
      </c>
      <c r="C47" s="11">
        <v>10010000</v>
      </c>
      <c r="D47" s="4"/>
    </row>
    <row r="48" spans="1:4" s="19" customFormat="1" ht="37.5" customHeight="1">
      <c r="A48" s="48"/>
      <c r="B48" s="26" t="s">
        <v>151</v>
      </c>
      <c r="C48" s="68">
        <v>121693000</v>
      </c>
      <c r="D48" s="17"/>
    </row>
    <row r="49" spans="1:4" s="1" customFormat="1" ht="18.75" customHeight="1">
      <c r="A49" s="5"/>
      <c r="B49" s="23" t="s">
        <v>139</v>
      </c>
      <c r="C49" s="11">
        <v>11250000</v>
      </c>
      <c r="D49" s="4"/>
    </row>
    <row r="50" spans="1:4" s="19" customFormat="1" ht="37.5" customHeight="1">
      <c r="A50" s="48"/>
      <c r="B50" s="26" t="s">
        <v>145</v>
      </c>
      <c r="C50" s="18">
        <v>20355000</v>
      </c>
      <c r="D50" s="17"/>
    </row>
    <row r="51" spans="1:4" s="1" customFormat="1" ht="18.75" customHeight="1">
      <c r="A51" s="5">
        <v>10</v>
      </c>
      <c r="B51" s="5" t="s">
        <v>31</v>
      </c>
      <c r="C51" s="10">
        <f>C52+C53+C54</f>
        <v>20831133</v>
      </c>
      <c r="D51" s="4"/>
    </row>
    <row r="52" spans="1:4" s="1" customFormat="1" ht="18.75" customHeight="1">
      <c r="A52" s="5"/>
      <c r="B52" s="23" t="s">
        <v>32</v>
      </c>
      <c r="C52" s="24">
        <v>600783</v>
      </c>
      <c r="D52" s="4"/>
    </row>
    <row r="53" spans="1:4" s="28" customFormat="1" ht="18.75" customHeight="1">
      <c r="A53" s="5"/>
      <c r="B53" s="23" t="s">
        <v>140</v>
      </c>
      <c r="C53" s="24">
        <v>7525000</v>
      </c>
      <c r="D53" s="22"/>
    </row>
    <row r="54" spans="1:4" s="29" customFormat="1" ht="18.75" customHeight="1">
      <c r="A54" s="5"/>
      <c r="B54" s="23" t="s">
        <v>33</v>
      </c>
      <c r="C54" s="24">
        <v>12705350</v>
      </c>
      <c r="D54" s="23"/>
    </row>
    <row r="55" spans="1:4" s="29" customFormat="1" ht="18.75" customHeight="1">
      <c r="A55" s="5">
        <v>11</v>
      </c>
      <c r="B55" s="22" t="s">
        <v>34</v>
      </c>
      <c r="C55" s="10">
        <f>C56+C57+C58+C59</f>
        <v>12544000</v>
      </c>
      <c r="D55" s="23"/>
    </row>
    <row r="56" spans="1:4" s="29" customFormat="1" ht="18.75" customHeight="1">
      <c r="A56" s="5"/>
      <c r="B56" s="23" t="s">
        <v>132</v>
      </c>
      <c r="C56" s="24">
        <v>944000</v>
      </c>
      <c r="D56" s="65"/>
    </row>
    <row r="57" spans="1:4" s="29" customFormat="1" ht="18.75" customHeight="1">
      <c r="A57" s="5"/>
      <c r="B57" s="23" t="s">
        <v>35</v>
      </c>
      <c r="C57" s="24">
        <v>3450000</v>
      </c>
      <c r="D57" s="23"/>
    </row>
    <row r="58" spans="1:4" s="29" customFormat="1" ht="18.75" customHeight="1">
      <c r="A58" s="5"/>
      <c r="B58" s="23" t="s">
        <v>36</v>
      </c>
      <c r="C58" s="24">
        <v>3200000</v>
      </c>
      <c r="D58" s="23"/>
    </row>
    <row r="59" spans="1:4" s="31" customFormat="1" ht="18.75" customHeight="1">
      <c r="A59" s="48"/>
      <c r="B59" s="23" t="s">
        <v>37</v>
      </c>
      <c r="C59" s="27">
        <v>4950000</v>
      </c>
      <c r="D59" s="26"/>
    </row>
    <row r="60" spans="1:4" s="31" customFormat="1" ht="18.75" customHeight="1">
      <c r="A60" s="48">
        <v>12</v>
      </c>
      <c r="B60" s="22" t="s">
        <v>126</v>
      </c>
      <c r="C60" s="35">
        <f>C61+C62</f>
        <v>74410000</v>
      </c>
      <c r="D60" s="26"/>
    </row>
    <row r="61" spans="1:4" s="31" customFormat="1" ht="18.75" customHeight="1">
      <c r="A61" s="48"/>
      <c r="B61" s="26" t="s">
        <v>160</v>
      </c>
      <c r="C61" s="18">
        <v>50830000</v>
      </c>
      <c r="D61" s="26"/>
    </row>
    <row r="62" spans="1:4" s="31" customFormat="1" ht="38.25" customHeight="1">
      <c r="A62" s="48"/>
      <c r="B62" s="26" t="s">
        <v>143</v>
      </c>
      <c r="C62" s="27">
        <v>23580000</v>
      </c>
      <c r="D62" s="26"/>
    </row>
    <row r="63" spans="1:4" s="31" customFormat="1" ht="47.25" customHeight="1">
      <c r="A63" s="48">
        <v>13</v>
      </c>
      <c r="B63" s="32" t="s">
        <v>38</v>
      </c>
      <c r="C63" s="35">
        <f>C64+C65+C66+C67</f>
        <v>121323000</v>
      </c>
      <c r="D63" s="26"/>
    </row>
    <row r="64" spans="1:4" s="31" customFormat="1" ht="21" customHeight="1">
      <c r="A64" s="48"/>
      <c r="B64" s="26" t="s">
        <v>157</v>
      </c>
      <c r="C64" s="27">
        <v>17326000</v>
      </c>
      <c r="D64" s="26"/>
    </row>
    <row r="65" spans="1:4" s="31" customFormat="1" ht="18.75" customHeight="1">
      <c r="A65" s="48"/>
      <c r="B65" s="23" t="s">
        <v>40</v>
      </c>
      <c r="C65" s="27">
        <v>17400000</v>
      </c>
      <c r="D65" s="26"/>
    </row>
    <row r="66" spans="1:4" s="31" customFormat="1" ht="18.75" customHeight="1">
      <c r="A66" s="48"/>
      <c r="B66" s="23" t="s">
        <v>41</v>
      </c>
      <c r="C66" s="27">
        <v>990000</v>
      </c>
      <c r="D66" s="26"/>
    </row>
    <row r="67" spans="1:4" s="31" customFormat="1" ht="38.25" customHeight="1">
      <c r="A67" s="48"/>
      <c r="B67" s="26" t="s">
        <v>156</v>
      </c>
      <c r="C67" s="27">
        <v>85607000</v>
      </c>
      <c r="D67" s="26"/>
    </row>
    <row r="68" spans="1:4" s="33" customFormat="1" ht="18.75" customHeight="1">
      <c r="A68" s="48">
        <v>14</v>
      </c>
      <c r="B68" s="22" t="s">
        <v>42</v>
      </c>
      <c r="C68" s="35">
        <f>C69+C70</f>
        <v>60168300</v>
      </c>
      <c r="D68" s="32"/>
    </row>
    <row r="69" spans="1:4" s="31" customFormat="1" ht="21.75" customHeight="1">
      <c r="A69" s="48"/>
      <c r="B69" s="26" t="s">
        <v>152</v>
      </c>
      <c r="C69" s="27">
        <v>12560300</v>
      </c>
      <c r="D69" s="26"/>
    </row>
    <row r="70" spans="1:4" s="31" customFormat="1" ht="35.25" customHeight="1">
      <c r="A70" s="48"/>
      <c r="B70" s="26" t="s">
        <v>159</v>
      </c>
      <c r="C70" s="27">
        <v>47608000</v>
      </c>
      <c r="D70" s="26"/>
    </row>
    <row r="71" spans="1:4" s="31" customFormat="1" ht="18" customHeight="1">
      <c r="A71" s="48">
        <v>15</v>
      </c>
      <c r="B71" s="22" t="s">
        <v>43</v>
      </c>
      <c r="C71" s="35">
        <f>C73+C74+C75+C72</f>
        <v>82357000</v>
      </c>
      <c r="D71" s="30"/>
    </row>
    <row r="72" spans="1:4" s="31" customFormat="1" ht="18" customHeight="1">
      <c r="A72" s="48"/>
      <c r="B72" s="26" t="s">
        <v>153</v>
      </c>
      <c r="C72" s="18">
        <v>10682000</v>
      </c>
      <c r="D72" s="30"/>
    </row>
    <row r="73" spans="1:4" s="31" customFormat="1" ht="20.25" customHeight="1">
      <c r="A73" s="48"/>
      <c r="B73" s="26" t="s">
        <v>133</v>
      </c>
      <c r="C73" s="27">
        <v>1100000</v>
      </c>
      <c r="D73" s="26"/>
    </row>
    <row r="74" spans="1:6" s="31" customFormat="1" ht="20.25" customHeight="1">
      <c r="A74" s="48"/>
      <c r="B74" s="26" t="s">
        <v>127</v>
      </c>
      <c r="C74" s="27">
        <v>3300000</v>
      </c>
      <c r="D74" s="26"/>
      <c r="F74" s="31">
        <v>11</v>
      </c>
    </row>
    <row r="75" spans="1:4" s="31" customFormat="1" ht="33.75" customHeight="1">
      <c r="A75" s="48"/>
      <c r="B75" s="26" t="s">
        <v>141</v>
      </c>
      <c r="C75" s="27">
        <v>67275000</v>
      </c>
      <c r="D75" s="26"/>
    </row>
    <row r="76" spans="1:4" s="29" customFormat="1" ht="18.75" customHeight="1">
      <c r="A76" s="5">
        <v>14</v>
      </c>
      <c r="B76" s="22" t="s">
        <v>134</v>
      </c>
      <c r="C76" s="10">
        <f>C77+C78+C79</f>
        <v>175480000</v>
      </c>
      <c r="D76" s="23"/>
    </row>
    <row r="77" spans="1:4" s="29" customFormat="1" ht="18.75" customHeight="1">
      <c r="A77" s="5"/>
      <c r="B77" s="26" t="s">
        <v>158</v>
      </c>
      <c r="C77" s="24">
        <v>20680000</v>
      </c>
      <c r="D77" s="23"/>
    </row>
    <row r="78" spans="1:4" s="29" customFormat="1" ht="18.75" customHeight="1">
      <c r="A78" s="5"/>
      <c r="B78" s="26" t="s">
        <v>154</v>
      </c>
      <c r="C78" s="24">
        <v>74800000</v>
      </c>
      <c r="D78" s="23"/>
    </row>
    <row r="79" spans="1:4" s="29" customFormat="1" ht="18.75" customHeight="1">
      <c r="A79" s="5"/>
      <c r="B79" s="26" t="s">
        <v>155</v>
      </c>
      <c r="C79" s="24">
        <v>80000000</v>
      </c>
      <c r="D79" s="23"/>
    </row>
    <row r="80" spans="1:4" s="28" customFormat="1" ht="18.75" customHeight="1">
      <c r="A80" s="66" t="s">
        <v>8</v>
      </c>
      <c r="B80" s="56" t="s">
        <v>135</v>
      </c>
      <c r="C80" s="38">
        <f>C13-C17</f>
        <v>1270993383</v>
      </c>
      <c r="D80" s="22"/>
    </row>
    <row r="81" spans="1:3" s="1" customFormat="1" ht="18.75">
      <c r="A81" s="7"/>
      <c r="C81" s="14" t="s">
        <v>164</v>
      </c>
    </row>
    <row r="82" spans="1:3" s="1" customFormat="1" ht="18.75">
      <c r="A82" s="28" t="s">
        <v>122</v>
      </c>
      <c r="B82" s="73" t="s">
        <v>165</v>
      </c>
      <c r="C82" s="15" t="s">
        <v>166</v>
      </c>
    </row>
    <row r="83" spans="1:3" s="1" customFormat="1" ht="18.75">
      <c r="A83" s="7"/>
      <c r="B83" s="71"/>
      <c r="C83" s="8"/>
    </row>
    <row r="84" spans="1:3" s="1" customFormat="1" ht="18.75">
      <c r="A84" s="7"/>
      <c r="B84" s="71"/>
      <c r="C84" s="8"/>
    </row>
    <row r="85" spans="1:3" s="1" customFormat="1" ht="18.75">
      <c r="A85" s="7"/>
      <c r="B85" s="71"/>
      <c r="C85" s="8"/>
    </row>
    <row r="86" spans="1:3" s="1" customFormat="1" ht="18.75">
      <c r="A86" s="7"/>
      <c r="B86" s="71"/>
      <c r="C86" s="8"/>
    </row>
    <row r="87" spans="1:3" s="1" customFormat="1" ht="18.75">
      <c r="A87" s="7"/>
      <c r="B87" s="72" t="s">
        <v>142</v>
      </c>
      <c r="C87" s="16" t="s">
        <v>167</v>
      </c>
    </row>
    <row r="88" spans="1:4" ht="18.75">
      <c r="A88" s="7"/>
      <c r="B88" s="7"/>
      <c r="C88" s="16"/>
      <c r="D88" s="1"/>
    </row>
    <row r="89" spans="1:4" ht="18.75">
      <c r="A89" s="7"/>
      <c r="B89" s="7"/>
      <c r="C89" s="16"/>
      <c r="D89" s="1"/>
    </row>
    <row r="90" spans="1:4" ht="18.75">
      <c r="A90" s="7"/>
      <c r="B90" s="7"/>
      <c r="C90" s="16"/>
      <c r="D90" s="1"/>
    </row>
    <row r="91" spans="1:4" ht="18.75">
      <c r="A91" s="7"/>
      <c r="B91" s="7"/>
      <c r="C91" s="16"/>
      <c r="D91" s="1"/>
    </row>
    <row r="92" spans="1:4" ht="18.75">
      <c r="A92" s="7"/>
      <c r="B92" s="7"/>
      <c r="C92" s="16"/>
      <c r="D92" s="1"/>
    </row>
    <row r="93" spans="1:4" ht="18.75">
      <c r="A93" s="7"/>
      <c r="B93" s="7"/>
      <c r="C93" s="16"/>
      <c r="D93" s="1"/>
    </row>
    <row r="94" spans="1:4" ht="18.75">
      <c r="A94" s="7"/>
      <c r="B94" s="7"/>
      <c r="C94" s="16"/>
      <c r="D94" s="1"/>
    </row>
    <row r="95" spans="1:4" ht="18.75">
      <c r="A95" s="7"/>
      <c r="B95" s="7"/>
      <c r="C95" s="16"/>
      <c r="D95" s="1"/>
    </row>
    <row r="96" spans="1:4" ht="18.75">
      <c r="A96" s="7"/>
      <c r="B96" s="7"/>
      <c r="C96" s="16"/>
      <c r="D96" s="1"/>
    </row>
    <row r="97" spans="1:4" ht="18.75">
      <c r="A97" s="7"/>
      <c r="B97" s="7"/>
      <c r="C97" s="16"/>
      <c r="D97" s="1"/>
    </row>
    <row r="98" spans="1:4" ht="18.75">
      <c r="A98" s="7"/>
      <c r="B98" s="7"/>
      <c r="C98" s="16"/>
      <c r="D98" s="1"/>
    </row>
    <row r="99" spans="1:4" ht="18.75">
      <c r="A99" s="7"/>
      <c r="B99" s="7"/>
      <c r="C99" s="16"/>
      <c r="D99" s="1"/>
    </row>
    <row r="100" spans="1:4" ht="18.75">
      <c r="A100" s="7"/>
      <c r="B100" s="7"/>
      <c r="C100" s="16"/>
      <c r="D100" s="1"/>
    </row>
    <row r="101" spans="1:4" ht="18.75">
      <c r="A101" s="7"/>
      <c r="B101" s="7"/>
      <c r="C101" s="16"/>
      <c r="D101" s="1"/>
    </row>
    <row r="102" spans="1:4" ht="18.75">
      <c r="A102" s="7"/>
      <c r="B102" s="7"/>
      <c r="C102" s="16"/>
      <c r="D102" s="1"/>
    </row>
    <row r="103" spans="1:4" ht="18.75">
      <c r="A103" s="7"/>
      <c r="B103" s="7"/>
      <c r="C103" s="16"/>
      <c r="D103" s="1"/>
    </row>
    <row r="104" spans="1:4" ht="18.75">
      <c r="A104" s="7"/>
      <c r="B104" s="7"/>
      <c r="C104" s="16"/>
      <c r="D104" s="1"/>
    </row>
    <row r="105" spans="1:4" ht="18.75">
      <c r="A105" s="7"/>
      <c r="B105" s="7"/>
      <c r="C105" s="16"/>
      <c r="D105" s="1"/>
    </row>
    <row r="106" spans="1:4" ht="18.75">
      <c r="A106" s="7"/>
      <c r="B106" s="7"/>
      <c r="C106" s="16"/>
      <c r="D106" s="1"/>
    </row>
    <row r="107" spans="1:4" ht="18.75">
      <c r="A107" s="7"/>
      <c r="B107" s="7"/>
      <c r="C107" s="16"/>
      <c r="D107" s="1"/>
    </row>
    <row r="108" spans="1:4" ht="18.75">
      <c r="A108" s="7"/>
      <c r="B108" s="7"/>
      <c r="C108" s="16"/>
      <c r="D108" s="1"/>
    </row>
    <row r="109" spans="1:4" ht="18.75">
      <c r="A109" s="7"/>
      <c r="B109" s="7"/>
      <c r="C109" s="16"/>
      <c r="D109" s="1"/>
    </row>
    <row r="110" spans="1:4" ht="18.75">
      <c r="A110" s="7"/>
      <c r="B110" s="7"/>
      <c r="C110" s="16"/>
      <c r="D110" s="1"/>
    </row>
    <row r="111" spans="1:4" ht="18.75">
      <c r="A111" s="7"/>
      <c r="B111" s="7"/>
      <c r="C111" s="16"/>
      <c r="D111" s="1"/>
    </row>
    <row r="112" spans="1:4" ht="18.75">
      <c r="A112" s="7"/>
      <c r="B112" s="7"/>
      <c r="C112" s="16"/>
      <c r="D112" s="1"/>
    </row>
    <row r="113" spans="1:4" ht="18.75">
      <c r="A113" s="7"/>
      <c r="B113" s="7"/>
      <c r="C113" s="16"/>
      <c r="D113" s="1"/>
    </row>
    <row r="114" spans="1:4" ht="18.75">
      <c r="A114" s="7"/>
      <c r="B114" s="7"/>
      <c r="C114" s="16"/>
      <c r="D114" s="1"/>
    </row>
    <row r="115" spans="1:4" ht="18.75">
      <c r="A115" s="7"/>
      <c r="B115" s="7"/>
      <c r="C115" s="16"/>
      <c r="D115" s="1"/>
    </row>
    <row r="116" spans="1:4" ht="18.75">
      <c r="A116" s="7"/>
      <c r="B116" s="7"/>
      <c r="C116" s="16"/>
      <c r="D116" s="1"/>
    </row>
    <row r="134" ht="15.75">
      <c r="E134">
        <v>14</v>
      </c>
    </row>
  </sheetData>
  <sheetProtection/>
  <mergeCells count="5">
    <mergeCell ref="A2:D2"/>
    <mergeCell ref="A3:D3"/>
    <mergeCell ref="A8:D8"/>
    <mergeCell ref="A9:D9"/>
    <mergeCell ref="A10:D10"/>
  </mergeCells>
  <printOptions/>
  <pageMargins left="0.25" right="0.25" top="0.5" bottom="0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M12" sqref="M12"/>
    </sheetView>
  </sheetViews>
  <sheetFormatPr defaultColWidth="9.00390625" defaultRowHeight="15.75"/>
  <cols>
    <col min="1" max="1" width="5.00390625" style="0" customWidth="1"/>
    <col min="2" max="2" width="44.75390625" style="0" customWidth="1"/>
    <col min="3" max="3" width="8.75390625" style="29" customWidth="1"/>
    <col min="4" max="4" width="12.00390625" style="39" customWidth="1"/>
    <col min="5" max="5" width="8.00390625" style="0" customWidth="1"/>
    <col min="6" max="6" width="4.50390625" style="0" customWidth="1"/>
    <col min="7" max="7" width="7.25390625" style="0" customWidth="1"/>
  </cols>
  <sheetData>
    <row r="1" spans="1:5" s="28" customFormat="1" ht="15.75">
      <c r="A1" s="28" t="s">
        <v>120</v>
      </c>
      <c r="D1" s="41"/>
      <c r="E1" s="28" t="s">
        <v>123</v>
      </c>
    </row>
    <row r="2" spans="1:4" s="28" customFormat="1" ht="15.75">
      <c r="A2" s="28" t="s">
        <v>49</v>
      </c>
      <c r="D2" s="41"/>
    </row>
    <row r="4" spans="1:7" ht="20.25">
      <c r="A4" s="74" t="s">
        <v>50</v>
      </c>
      <c r="B4" s="74"/>
      <c r="C4" s="74"/>
      <c r="D4" s="74"/>
      <c r="E4" s="74"/>
      <c r="F4" s="74"/>
      <c r="G4" s="74"/>
    </row>
    <row r="5" spans="1:7" s="1" customFormat="1" ht="18.75">
      <c r="A5" s="75" t="s">
        <v>168</v>
      </c>
      <c r="B5" s="75"/>
      <c r="C5" s="75"/>
      <c r="D5" s="75"/>
      <c r="E5" s="75"/>
      <c r="F5" s="75"/>
      <c r="G5" s="75"/>
    </row>
    <row r="7" spans="1:7" s="36" customFormat="1" ht="38.25" customHeight="1">
      <c r="A7" s="34" t="s">
        <v>4</v>
      </c>
      <c r="B7" s="34" t="s">
        <v>46</v>
      </c>
      <c r="C7" s="34" t="s">
        <v>51</v>
      </c>
      <c r="D7" s="81" t="s">
        <v>52</v>
      </c>
      <c r="E7" s="81"/>
      <c r="F7" s="81"/>
      <c r="G7" s="81"/>
    </row>
    <row r="8" spans="1:7" s="7" customFormat="1" ht="18.75">
      <c r="A8" s="54" t="s">
        <v>44</v>
      </c>
      <c r="B8" s="5" t="s">
        <v>53</v>
      </c>
      <c r="C8" s="22"/>
      <c r="D8" s="77" t="s">
        <v>54</v>
      </c>
      <c r="E8" s="77"/>
      <c r="F8" s="77"/>
      <c r="G8" s="77"/>
    </row>
    <row r="9" spans="1:7" s="7" customFormat="1" ht="18.75">
      <c r="A9" s="54" t="s">
        <v>45</v>
      </c>
      <c r="B9" s="5" t="s">
        <v>55</v>
      </c>
      <c r="C9" s="22"/>
      <c r="D9" s="82"/>
      <c r="E9" s="82"/>
      <c r="F9" s="82"/>
      <c r="G9" s="82"/>
    </row>
    <row r="10" spans="1:7" s="1" customFormat="1" ht="18.75">
      <c r="A10" s="4">
        <v>1</v>
      </c>
      <c r="B10" s="4" t="s">
        <v>56</v>
      </c>
      <c r="C10" s="23">
        <v>18</v>
      </c>
      <c r="D10" s="83"/>
      <c r="E10" s="83"/>
      <c r="F10" s="83"/>
      <c r="G10" s="83"/>
    </row>
    <row r="11" spans="1:7" s="1" customFormat="1" ht="18.75">
      <c r="A11" s="4">
        <v>2</v>
      </c>
      <c r="B11" s="4" t="s">
        <v>57</v>
      </c>
      <c r="C11" s="23">
        <v>8</v>
      </c>
      <c r="D11" s="83"/>
      <c r="E11" s="83"/>
      <c r="F11" s="83"/>
      <c r="G11" s="83"/>
    </row>
    <row r="12" spans="1:7" s="1" customFormat="1" ht="18.75">
      <c r="A12" s="4">
        <v>3</v>
      </c>
      <c r="B12" s="4" t="s">
        <v>58</v>
      </c>
      <c r="C12" s="23"/>
      <c r="D12" s="83"/>
      <c r="E12" s="83"/>
      <c r="F12" s="83"/>
      <c r="G12" s="83"/>
    </row>
    <row r="13" spans="1:7" s="1" customFormat="1" ht="18.75">
      <c r="A13" s="4">
        <v>4</v>
      </c>
      <c r="B13" s="4" t="s">
        <v>59</v>
      </c>
      <c r="C13" s="23">
        <v>3</v>
      </c>
      <c r="D13" s="83"/>
      <c r="E13" s="83"/>
      <c r="F13" s="83"/>
      <c r="G13" s="83"/>
    </row>
    <row r="14" spans="1:7" s="42" customFormat="1" ht="18.75">
      <c r="A14" s="13" t="s">
        <v>48</v>
      </c>
      <c r="B14" s="45" t="s">
        <v>60</v>
      </c>
      <c r="C14" s="22">
        <v>1</v>
      </c>
      <c r="D14" s="79"/>
      <c r="E14" s="79"/>
      <c r="F14" s="79"/>
      <c r="G14" s="79"/>
    </row>
    <row r="15" spans="1:7" s="42" customFormat="1" ht="18.75">
      <c r="A15" s="13" t="s">
        <v>64</v>
      </c>
      <c r="B15" s="45" t="s">
        <v>61</v>
      </c>
      <c r="C15" s="50">
        <v>8277.3</v>
      </c>
      <c r="D15" s="79"/>
      <c r="E15" s="79"/>
      <c r="F15" s="79"/>
      <c r="G15" s="79"/>
    </row>
    <row r="16" spans="1:7" s="42" customFormat="1" ht="18.75">
      <c r="A16" s="13" t="s">
        <v>66</v>
      </c>
      <c r="B16" s="45" t="s">
        <v>62</v>
      </c>
      <c r="C16" s="22"/>
      <c r="D16" s="79"/>
      <c r="E16" s="79"/>
      <c r="F16" s="79"/>
      <c r="G16" s="79"/>
    </row>
    <row r="17" spans="1:7" s="42" customFormat="1" ht="18.75">
      <c r="A17" s="13" t="s">
        <v>65</v>
      </c>
      <c r="B17" s="45" t="s">
        <v>63</v>
      </c>
      <c r="C17" s="22"/>
      <c r="D17" s="79"/>
      <c r="E17" s="79"/>
      <c r="F17" s="79"/>
      <c r="G17" s="79"/>
    </row>
    <row r="18" spans="1:7" ht="18.75">
      <c r="A18" s="46">
        <v>1</v>
      </c>
      <c r="B18" s="13" t="s">
        <v>67</v>
      </c>
      <c r="C18" s="55">
        <v>876</v>
      </c>
      <c r="D18" s="78"/>
      <c r="E18" s="78"/>
      <c r="F18" s="78"/>
      <c r="G18" s="78"/>
    </row>
    <row r="19" spans="1:7" ht="18.75">
      <c r="A19" s="46">
        <v>2</v>
      </c>
      <c r="B19" s="13" t="s">
        <v>68</v>
      </c>
      <c r="C19" s="13">
        <v>0</v>
      </c>
      <c r="D19" s="80"/>
      <c r="E19" s="80"/>
      <c r="F19" s="80"/>
      <c r="G19" s="80"/>
    </row>
    <row r="20" spans="1:7" ht="18.75">
      <c r="A20" s="46">
        <v>3</v>
      </c>
      <c r="B20" s="13" t="s">
        <v>69</v>
      </c>
      <c r="C20" s="13">
        <v>46</v>
      </c>
      <c r="D20" s="80"/>
      <c r="E20" s="80"/>
      <c r="F20" s="80"/>
      <c r="G20" s="80"/>
    </row>
    <row r="21" spans="1:7" s="43" customFormat="1" ht="36" customHeight="1">
      <c r="A21" s="47">
        <v>4</v>
      </c>
      <c r="B21" s="25" t="s">
        <v>70</v>
      </c>
      <c r="C21" s="25">
        <v>0</v>
      </c>
      <c r="D21" s="84"/>
      <c r="E21" s="84"/>
      <c r="F21" s="84"/>
      <c r="G21" s="84"/>
    </row>
    <row r="22" spans="1:7" ht="18.75">
      <c r="A22" s="46">
        <v>5</v>
      </c>
      <c r="B22" s="25" t="s">
        <v>71</v>
      </c>
      <c r="C22" s="23"/>
      <c r="D22" s="80"/>
      <c r="E22" s="80"/>
      <c r="F22" s="80"/>
      <c r="G22" s="80"/>
    </row>
    <row r="23" spans="1:7" s="28" customFormat="1" ht="18.75">
      <c r="A23" s="23" t="s">
        <v>72</v>
      </c>
      <c r="B23" s="5" t="s">
        <v>80</v>
      </c>
      <c r="C23" s="22"/>
      <c r="D23" s="77" t="s">
        <v>78</v>
      </c>
      <c r="E23" s="77"/>
      <c r="F23" s="77"/>
      <c r="G23" s="77"/>
    </row>
    <row r="24" spans="1:7" s="1" customFormat="1" ht="18.75">
      <c r="A24" s="4">
        <v>1</v>
      </c>
      <c r="B24" s="4" t="s">
        <v>73</v>
      </c>
      <c r="C24" s="51">
        <v>95</v>
      </c>
      <c r="D24" s="83"/>
      <c r="E24" s="83"/>
      <c r="F24" s="83"/>
      <c r="G24" s="83"/>
    </row>
    <row r="25" spans="1:7" s="1" customFormat="1" ht="18.75">
      <c r="A25" s="4">
        <v>2</v>
      </c>
      <c r="B25" s="4" t="s">
        <v>74</v>
      </c>
      <c r="C25" s="51">
        <v>85</v>
      </c>
      <c r="D25" s="83"/>
      <c r="E25" s="83"/>
      <c r="F25" s="83"/>
      <c r="G25" s="83"/>
    </row>
    <row r="26" spans="1:7" s="1" customFormat="1" ht="18.75">
      <c r="A26" s="4">
        <v>3</v>
      </c>
      <c r="B26" s="4" t="s">
        <v>75</v>
      </c>
      <c r="C26" s="51">
        <v>6</v>
      </c>
      <c r="D26" s="83"/>
      <c r="E26" s="83"/>
      <c r="F26" s="83"/>
      <c r="G26" s="83"/>
    </row>
    <row r="27" spans="1:7" s="1" customFormat="1" ht="18.75">
      <c r="A27" s="4">
        <v>4</v>
      </c>
      <c r="B27" s="4" t="s">
        <v>76</v>
      </c>
      <c r="C27" s="51">
        <v>6</v>
      </c>
      <c r="D27" s="83"/>
      <c r="E27" s="83"/>
      <c r="F27" s="83"/>
      <c r="G27" s="83"/>
    </row>
    <row r="28" spans="1:7" s="1" customFormat="1" ht="18.75">
      <c r="A28" s="4">
        <v>5</v>
      </c>
      <c r="B28" s="4" t="s">
        <v>77</v>
      </c>
      <c r="C28" s="52">
        <v>6</v>
      </c>
      <c r="D28" s="83"/>
      <c r="E28" s="83"/>
      <c r="F28" s="83"/>
      <c r="G28" s="83"/>
    </row>
    <row r="29" spans="1:7" s="33" customFormat="1" ht="33.75" customHeight="1">
      <c r="A29" s="26" t="s">
        <v>79</v>
      </c>
      <c r="B29" s="48" t="s">
        <v>93</v>
      </c>
      <c r="C29" s="48">
        <v>21</v>
      </c>
      <c r="D29" s="88" t="s">
        <v>81</v>
      </c>
      <c r="E29" s="88"/>
      <c r="F29" s="88"/>
      <c r="G29" s="88"/>
    </row>
    <row r="30" spans="1:7" ht="18.75">
      <c r="A30" s="23" t="s">
        <v>82</v>
      </c>
      <c r="B30" s="5" t="s">
        <v>83</v>
      </c>
      <c r="C30" s="13"/>
      <c r="D30" s="80" t="s">
        <v>84</v>
      </c>
      <c r="E30" s="80"/>
      <c r="F30" s="80"/>
      <c r="G30" s="80"/>
    </row>
    <row r="31" spans="1:7" ht="18.75">
      <c r="A31" s="4">
        <v>1</v>
      </c>
      <c r="B31" s="4" t="s">
        <v>85</v>
      </c>
      <c r="C31" s="13">
        <v>1</v>
      </c>
      <c r="D31" s="80"/>
      <c r="E31" s="80"/>
      <c r="F31" s="80"/>
      <c r="G31" s="80"/>
    </row>
    <row r="32" spans="1:7" ht="18.75">
      <c r="A32" s="4">
        <v>2</v>
      </c>
      <c r="B32" s="4" t="s">
        <v>89</v>
      </c>
      <c r="C32" s="13">
        <v>2</v>
      </c>
      <c r="D32" s="80"/>
      <c r="E32" s="80"/>
      <c r="F32" s="80"/>
      <c r="G32" s="80"/>
    </row>
    <row r="33" spans="1:7" ht="18.75">
      <c r="A33" s="4">
        <v>3</v>
      </c>
      <c r="B33" s="4" t="s">
        <v>86</v>
      </c>
      <c r="C33" s="13">
        <v>1</v>
      </c>
      <c r="D33" s="80"/>
      <c r="E33" s="80"/>
      <c r="F33" s="80"/>
      <c r="G33" s="80"/>
    </row>
    <row r="34" spans="1:7" ht="18.75">
      <c r="A34" s="4">
        <v>4</v>
      </c>
      <c r="B34" s="4" t="s">
        <v>87</v>
      </c>
      <c r="C34" s="13">
        <v>14</v>
      </c>
      <c r="D34" s="80"/>
      <c r="E34" s="80"/>
      <c r="F34" s="80"/>
      <c r="G34" s="80"/>
    </row>
    <row r="35" spans="1:7" ht="18.75">
      <c r="A35" s="4">
        <v>5</v>
      </c>
      <c r="B35" s="4" t="s">
        <v>88</v>
      </c>
      <c r="C35" s="13">
        <v>26</v>
      </c>
      <c r="D35" s="80" t="s">
        <v>92</v>
      </c>
      <c r="E35" s="80"/>
      <c r="F35" s="80"/>
      <c r="G35" s="80"/>
    </row>
    <row r="36" spans="1:7" ht="18.75">
      <c r="A36" s="4">
        <v>6</v>
      </c>
      <c r="B36" s="4" t="s">
        <v>90</v>
      </c>
      <c r="C36" s="13">
        <v>468</v>
      </c>
      <c r="D36" s="80" t="s">
        <v>91</v>
      </c>
      <c r="E36" s="80"/>
      <c r="F36" s="80"/>
      <c r="G36" s="80"/>
    </row>
    <row r="37" spans="1:7" ht="18.75">
      <c r="A37" s="4">
        <v>7</v>
      </c>
      <c r="B37" s="4" t="s">
        <v>94</v>
      </c>
      <c r="C37" s="13">
        <v>26</v>
      </c>
      <c r="D37" s="80" t="s">
        <v>92</v>
      </c>
      <c r="E37" s="80"/>
      <c r="F37" s="80"/>
      <c r="G37" s="80"/>
    </row>
    <row r="38" spans="1:7" ht="18.75">
      <c r="A38" s="4">
        <v>8</v>
      </c>
      <c r="B38" s="4" t="s">
        <v>95</v>
      </c>
      <c r="C38" s="13">
        <v>26</v>
      </c>
      <c r="D38" s="80" t="s">
        <v>92</v>
      </c>
      <c r="E38" s="80"/>
      <c r="F38" s="80"/>
      <c r="G38" s="80"/>
    </row>
    <row r="39" spans="1:7" s="1" customFormat="1" ht="27" customHeight="1">
      <c r="A39" s="4"/>
      <c r="B39" s="6" t="s">
        <v>46</v>
      </c>
      <c r="C39" s="82" t="s">
        <v>100</v>
      </c>
      <c r="D39" s="82"/>
      <c r="E39" s="82"/>
      <c r="F39" s="82"/>
      <c r="G39" s="82"/>
    </row>
    <row r="40" spans="1:7" s="1" customFormat="1" ht="18.75">
      <c r="A40" s="4" t="s">
        <v>96</v>
      </c>
      <c r="B40" s="4" t="s">
        <v>97</v>
      </c>
      <c r="C40" s="83">
        <v>0</v>
      </c>
      <c r="D40" s="83"/>
      <c r="E40" s="83"/>
      <c r="F40" s="83"/>
      <c r="G40" s="83"/>
    </row>
    <row r="41" spans="1:7" s="1" customFormat="1" ht="18.75">
      <c r="A41" s="4" t="s">
        <v>98</v>
      </c>
      <c r="B41" s="49" t="s">
        <v>99</v>
      </c>
      <c r="C41" s="89">
        <v>0</v>
      </c>
      <c r="D41" s="89"/>
      <c r="E41" s="89"/>
      <c r="F41" s="89"/>
      <c r="G41" s="89"/>
    </row>
    <row r="42" spans="3:4" s="1" customFormat="1" ht="18.75">
      <c r="C42" s="29"/>
      <c r="D42" s="40"/>
    </row>
    <row r="43" spans="1:7" s="19" customFormat="1" ht="36.75" customHeight="1">
      <c r="A43" s="85" t="s">
        <v>101</v>
      </c>
      <c r="B43" s="87" t="s">
        <v>102</v>
      </c>
      <c r="C43" s="88" t="s">
        <v>103</v>
      </c>
      <c r="D43" s="87" t="s">
        <v>104</v>
      </c>
      <c r="E43" s="87"/>
      <c r="F43" s="87" t="s">
        <v>54</v>
      </c>
      <c r="G43" s="87"/>
    </row>
    <row r="44" spans="1:7" s="1" customFormat="1" ht="18.75">
      <c r="A44" s="86"/>
      <c r="B44" s="87"/>
      <c r="C44" s="88"/>
      <c r="D44" s="53" t="s">
        <v>105</v>
      </c>
      <c r="E44" s="53" t="s">
        <v>106</v>
      </c>
      <c r="F44" s="53" t="s">
        <v>105</v>
      </c>
      <c r="G44" s="53" t="s">
        <v>106</v>
      </c>
    </row>
    <row r="45" spans="1:7" s="1" customFormat="1" ht="38.25" customHeight="1">
      <c r="A45" s="4">
        <v>1</v>
      </c>
      <c r="B45" s="4" t="s">
        <v>107</v>
      </c>
      <c r="C45" s="13">
        <v>3</v>
      </c>
      <c r="D45" s="44"/>
      <c r="E45" s="4">
        <v>2</v>
      </c>
      <c r="F45" s="4"/>
      <c r="G45" s="4">
        <v>0.096</v>
      </c>
    </row>
    <row r="46" spans="1:7" s="19" customFormat="1" ht="38.25" customHeight="1">
      <c r="A46" s="17"/>
      <c r="B46" s="34" t="s">
        <v>46</v>
      </c>
      <c r="C46" s="90" t="s">
        <v>109</v>
      </c>
      <c r="D46" s="90"/>
      <c r="E46" s="81" t="s">
        <v>110</v>
      </c>
      <c r="F46" s="81"/>
      <c r="G46" s="81"/>
    </row>
    <row r="47" spans="1:7" s="1" customFormat="1" ht="18.75">
      <c r="A47" s="4" t="s">
        <v>108</v>
      </c>
      <c r="B47" s="4" t="s">
        <v>111</v>
      </c>
      <c r="C47" s="77" t="s">
        <v>96</v>
      </c>
      <c r="D47" s="77"/>
      <c r="E47" s="4"/>
      <c r="F47" s="4"/>
      <c r="G47" s="4"/>
    </row>
    <row r="48" spans="1:7" s="1" customFormat="1" ht="18.75">
      <c r="A48" s="4" t="s">
        <v>112</v>
      </c>
      <c r="B48" s="4" t="s">
        <v>113</v>
      </c>
      <c r="C48" s="77" t="s">
        <v>96</v>
      </c>
      <c r="D48" s="77"/>
      <c r="E48" s="4"/>
      <c r="F48" s="4"/>
      <c r="G48" s="4"/>
    </row>
    <row r="49" spans="1:7" s="1" customFormat="1" ht="18.75">
      <c r="A49" s="4" t="s">
        <v>114</v>
      </c>
      <c r="B49" s="4" t="s">
        <v>115</v>
      </c>
      <c r="C49" s="77" t="s">
        <v>96</v>
      </c>
      <c r="D49" s="77"/>
      <c r="E49" s="4"/>
      <c r="F49" s="4"/>
      <c r="G49" s="4"/>
    </row>
    <row r="50" spans="1:7" s="1" customFormat="1" ht="18.75">
      <c r="A50" s="4" t="s">
        <v>116</v>
      </c>
      <c r="B50" s="4" t="s">
        <v>119</v>
      </c>
      <c r="C50" s="77" t="s">
        <v>96</v>
      </c>
      <c r="D50" s="77"/>
      <c r="E50" s="4"/>
      <c r="F50" s="4"/>
      <c r="G50" s="4"/>
    </row>
    <row r="51" spans="1:7" s="1" customFormat="1" ht="18.75">
      <c r="A51" s="4" t="s">
        <v>117</v>
      </c>
      <c r="B51" s="4" t="s">
        <v>118</v>
      </c>
      <c r="C51" s="77" t="s">
        <v>96</v>
      </c>
      <c r="D51" s="77"/>
      <c r="E51" s="4"/>
      <c r="F51" s="4"/>
      <c r="G51" s="4"/>
    </row>
    <row r="52" spans="3:4" s="1" customFormat="1" ht="18.75">
      <c r="C52" s="29"/>
      <c r="D52" s="40"/>
    </row>
    <row r="53" spans="3:4" s="1" customFormat="1" ht="18.75">
      <c r="C53" s="14" t="s">
        <v>169</v>
      </c>
      <c r="D53" s="40"/>
    </row>
    <row r="54" spans="3:4" s="1" customFormat="1" ht="18.75">
      <c r="C54" s="15" t="s">
        <v>39</v>
      </c>
      <c r="D54" s="40"/>
    </row>
    <row r="55" ht="18.75">
      <c r="C55" s="8"/>
    </row>
    <row r="56" ht="18.75">
      <c r="C56" s="8"/>
    </row>
    <row r="57" ht="18.75">
      <c r="C57" s="8"/>
    </row>
    <row r="58" ht="18.75">
      <c r="C58" s="8"/>
    </row>
    <row r="59" ht="18.75">
      <c r="C59" s="8"/>
    </row>
    <row r="60" ht="18.75">
      <c r="C60" s="16" t="s">
        <v>170</v>
      </c>
    </row>
  </sheetData>
  <sheetProtection/>
  <mergeCells count="49">
    <mergeCell ref="A4:G4"/>
    <mergeCell ref="A5:G5"/>
    <mergeCell ref="C40:G40"/>
    <mergeCell ref="D22:G22"/>
    <mergeCell ref="D23:G23"/>
    <mergeCell ref="C50:D50"/>
    <mergeCell ref="C41:G41"/>
    <mergeCell ref="D31:G31"/>
    <mergeCell ref="D32:G32"/>
    <mergeCell ref="C46:D46"/>
    <mergeCell ref="A43:A44"/>
    <mergeCell ref="B43:B44"/>
    <mergeCell ref="C43:C44"/>
    <mergeCell ref="D43:E43"/>
    <mergeCell ref="F43:G43"/>
    <mergeCell ref="D29:G29"/>
    <mergeCell ref="D24:G24"/>
    <mergeCell ref="D25:G25"/>
    <mergeCell ref="D35:G35"/>
    <mergeCell ref="D36:G36"/>
    <mergeCell ref="D37:G37"/>
    <mergeCell ref="D20:G20"/>
    <mergeCell ref="D21:G21"/>
    <mergeCell ref="D13:G13"/>
    <mergeCell ref="C51:D51"/>
    <mergeCell ref="D38:G38"/>
    <mergeCell ref="E46:G46"/>
    <mergeCell ref="C39:G39"/>
    <mergeCell ref="D26:G26"/>
    <mergeCell ref="D33:G33"/>
    <mergeCell ref="D34:G34"/>
    <mergeCell ref="D27:G27"/>
    <mergeCell ref="D28:G28"/>
    <mergeCell ref="D7:G7"/>
    <mergeCell ref="D8:G8"/>
    <mergeCell ref="D9:G9"/>
    <mergeCell ref="D10:G10"/>
    <mergeCell ref="D11:G11"/>
    <mergeCell ref="D12:G12"/>
    <mergeCell ref="C48:D48"/>
    <mergeCell ref="C49:D49"/>
    <mergeCell ref="D18:G18"/>
    <mergeCell ref="D14:G14"/>
    <mergeCell ref="D15:G15"/>
    <mergeCell ref="D16:G16"/>
    <mergeCell ref="D30:G30"/>
    <mergeCell ref="D17:G17"/>
    <mergeCell ref="D19:G19"/>
    <mergeCell ref="C47:D47"/>
  </mergeCells>
  <dataValidations count="2">
    <dataValidation type="whole" allowBlank="1" showErrorMessage="1" errorTitle="Lỗi nhập dữ liệu" error="Chỉ nhập số tối đa 200" sqref="C24:C28">
      <formula1>0</formula1>
      <formula2>200</formula2>
    </dataValidation>
    <dataValidation type="whole" allowBlank="1" showErrorMessage="1" errorTitle="Lỗi nhập dữ liệu" error="Chỉ nhập số tối đa 100000" sqref="C18:D18">
      <formula1>0</formula1>
      <formula2>100000</formula2>
    </dataValidation>
  </dataValidations>
  <printOptions/>
  <pageMargins left="0" right="0" top="0.5" bottom="0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 033 3682305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 ty Phat Huy</dc:creator>
  <cp:keywords/>
  <dc:description/>
  <cp:lastModifiedBy>Administrator</cp:lastModifiedBy>
  <cp:lastPrinted>2016-10-11T07:51:44Z</cp:lastPrinted>
  <dcterms:created xsi:type="dcterms:W3CDTF">2013-04-11T03:24:27Z</dcterms:created>
  <dcterms:modified xsi:type="dcterms:W3CDTF">2016-10-13T02:22:15Z</dcterms:modified>
  <cp:category/>
  <cp:version/>
  <cp:contentType/>
  <cp:contentStatus/>
</cp:coreProperties>
</file>