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445" tabRatio="344" activeTab="0"/>
  </bookViews>
  <sheets>
    <sheet name="Biểu số 2 ngân sách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<sst xmlns="http://schemas.openxmlformats.org/spreadsheetml/2006/main" count="95" uniqueCount="93">
  <si>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CỘNG HÒA XÃ HỘI CHỦ NGHĨA VIỆT NAM</t>
  </si>
  <si>
    <t>Độc lập - Tự do - Hạnh phúc</t>
  </si>
  <si>
    <t>Đơn vị: Trường Tiểu học Hiệp Hòa</t>
  </si>
  <si>
    <t>Chương: 622 loại 490 khoản 492</t>
  </si>
  <si>
    <t xml:space="preserve">THÔNG BÁO </t>
  </si>
  <si>
    <t>Số TT</t>
  </si>
  <si>
    <t>Chỉ tiêu</t>
  </si>
  <si>
    <t>Ghi chú</t>
  </si>
  <si>
    <t>I</t>
  </si>
  <si>
    <t>II</t>
  </si>
  <si>
    <t>ĐVT: Đồng</t>
  </si>
  <si>
    <t>III</t>
  </si>
  <si>
    <t>IV</t>
  </si>
  <si>
    <t>Nguyễn Thị Bích Thủy</t>
  </si>
  <si>
    <t xml:space="preserve"> Biểu số 03</t>
  </si>
  <si>
    <t>HIỆU TRƯỞNG</t>
  </si>
  <si>
    <t xml:space="preserve"> Kinh phí tự chủ (nguồn 13)</t>
  </si>
  <si>
    <t>Dự toán được giao và chi</t>
  </si>
  <si>
    <t xml:space="preserve"> TỔNG SỐ THU CỦA ĐƠN VỊ</t>
  </si>
  <si>
    <t xml:space="preserve"> TỔNG SỐ CHI CỦA ĐƠN VỊ</t>
  </si>
  <si>
    <t>Tiền nước uống</t>
  </si>
  <si>
    <t>Chi khác</t>
  </si>
  <si>
    <t>Mục</t>
  </si>
  <si>
    <t>Tiểu
 mục</t>
  </si>
  <si>
    <t>Chi thanh toán cá nhân</t>
  </si>
  <si>
    <t>Tiền lương</t>
  </si>
  <si>
    <t>Lương ngạch, bậc theo quỹ lương được duyệt</t>
  </si>
  <si>
    <t>Tiền công trả cho lao động thường xuyên theo hợp đồng</t>
  </si>
  <si>
    <t>Phụ cấp lương</t>
  </si>
  <si>
    <t>Phụ cấp chức vụ</t>
  </si>
  <si>
    <t>Phụ cấp ưu đãi nghề</t>
  </si>
  <si>
    <t>Phụ cấp trách nhiệm</t>
  </si>
  <si>
    <t>Phụ cấp thâm niên nghề</t>
  </si>
  <si>
    <t>Phụ cấp thâm niên vượt khung</t>
  </si>
  <si>
    <t>Phúc lợi tập thể</t>
  </si>
  <si>
    <t>Các khoản khác</t>
  </si>
  <si>
    <t>Các khoản đóng góp</t>
  </si>
  <si>
    <t>Bảo hiểm xã hội</t>
  </si>
  <si>
    <t>Bảo hiểm y tế</t>
  </si>
  <si>
    <t>Kinh phí công đoàn</t>
  </si>
  <si>
    <t>Bảo hiểm thất nghiệp</t>
  </si>
  <si>
    <t>Các khoản thanh toán khác cho cá nhân</t>
  </si>
  <si>
    <t>Chi chênh lệch thu nhập thực tế so với lương ngạch bậc, chức vụ</t>
  </si>
  <si>
    <t>Chi nghiệp vụ chuyên môn</t>
  </si>
  <si>
    <t>Thanh toán dịch vụ công cộng</t>
  </si>
  <si>
    <t>Thanh toán tiền điện</t>
  </si>
  <si>
    <t>Thanh toán tiền nước</t>
  </si>
  <si>
    <t>Thanh toán tiền nhiên liệu</t>
  </si>
  <si>
    <t>Thanh toán tiền vệ sinh, môi trường</t>
  </si>
  <si>
    <t>Vật tư văn phòng</t>
  </si>
  <si>
    <t>Văn phòng phẩm</t>
  </si>
  <si>
    <t>Mua sắm công cụ, dụng cụ văn phòng</t>
  </si>
  <si>
    <t>Khoán văn phòng phẩm</t>
  </si>
  <si>
    <t>Vật tư văn phòng khác</t>
  </si>
  <si>
    <t>Thông tin, tuyên truyền, liên lạc</t>
  </si>
  <si>
    <t>Cước phí điện thoại trong nước</t>
  </si>
  <si>
    <t>Sách, báo, tạp trí thư viện</t>
  </si>
  <si>
    <t>Cước phí Internet, thư điện tử</t>
  </si>
  <si>
    <t>Hội nghị</t>
  </si>
  <si>
    <t>Chi phí khác</t>
  </si>
  <si>
    <t>Công tác phí</t>
  </si>
  <si>
    <t>Tiền vé máy bay, tàu, xe</t>
  </si>
  <si>
    <t>Phụ cấp công tác phí</t>
  </si>
  <si>
    <t>Tiền thuê phòng ngủ</t>
  </si>
  <si>
    <t>Khoán công tác phí</t>
  </si>
  <si>
    <t>Chi phí thuê mướn</t>
  </si>
  <si>
    <t>Thuê phương tiên vận chuyển</t>
  </si>
  <si>
    <t>Chi phí thuê mướn khác</t>
  </si>
  <si>
    <t>Sửa chữa tài sản phục vụ công tác chuyên môn và duy tu, bảo dưỡng các công trình cơ sở hạ tầng từ kinh phí thường xuyên</t>
  </si>
  <si>
    <t>Thiết bị tin học</t>
  </si>
  <si>
    <t>Máy photocopy</t>
  </si>
  <si>
    <t>Đường điện, cấp thoát nước</t>
  </si>
  <si>
    <t>Các tài sản và công trình hạ tầng cơ sở khác</t>
  </si>
  <si>
    <t>Chi phí nghiệp vụ chuyên môn của từng ngành</t>
  </si>
  <si>
    <t>Mua hàng hóa, vật tư dùng cho chuyên môn</t>
  </si>
  <si>
    <t>Trang phục bảo vệ</t>
  </si>
  <si>
    <t>Sách, tài liệu, chế độ dùng cho chuyên môn (không phải là tài sản cố định)</t>
  </si>
  <si>
    <t>Chi mua sắm, sửa chữa</t>
  </si>
  <si>
    <t>Mua sắm tài sản dùng cho công tác chuyên môn</t>
  </si>
  <si>
    <t>Tài sản khác</t>
  </si>
  <si>
    <t>Các khoản chi khác</t>
  </si>
  <si>
    <t>Chi các khoản phí, lệ phí của đơn vị sự nghiệp</t>
  </si>
  <si>
    <t>Chi hỗ trợ khác</t>
  </si>
  <si>
    <t>Chi tiếp khách</t>
  </si>
  <si>
    <t>Chi các khoản khác</t>
  </si>
  <si>
    <t>Hệp Hòa, ngày 10 tháng 01 năm 2017</t>
  </si>
  <si>
    <t xml:space="preserve">                 KẾ TOÁN</t>
  </si>
  <si>
    <t xml:space="preserve"> Ngô Thị Thu Nga</t>
  </si>
  <si>
    <t>Tiền công trả cho lao động thường xuyên theo hợp đồng (HĐ 68)</t>
  </si>
  <si>
    <t>Tiền công trả cho lao động thường xuyên theo hợp đồng (HĐ GV)</t>
  </si>
  <si>
    <t>CÔNG KHAI DỰ TOÁN THU - CHI NĂM 2017</t>
  </si>
  <si>
    <t>Tiền công trả cho bảo vệ, lao công</t>
  </si>
  <si>
    <t>TỔNG CỘNG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</si>
</sst>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"/>
    <numFmt numFmtId="183" formatCode="0.0000"/>
    <numFmt numFmtId="184" formatCode="#,##0.0"/>
    <numFmt numFmtId="185" formatCode="0;\-0;;@"/>
    <numFmt numFmtId="186" formatCode="#,##0.00000"/>
  </numFmts>
  <fonts count="52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.VnTime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.VnTim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8" fillId="0" borderId="10" xfId="55" applyNumberFormat="1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 applyProtection="1">
      <alignment horizontal="left" vertical="center" wrapText="1" shrinkToFit="1"/>
      <protection locked="0"/>
    </xf>
    <xf numFmtId="0" fontId="12" fillId="35" borderId="11" xfId="0" applyFont="1" applyFill="1" applyBorder="1" applyAlignment="1" applyProtection="1">
      <alignment horizontal="center" vertical="center" wrapText="1" shrinkToFit="1"/>
      <protection locked="0"/>
    </xf>
    <xf numFmtId="3" fontId="12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2" fillId="36" borderId="11" xfId="0" applyFont="1" applyFill="1" applyBorder="1" applyAlignment="1" applyProtection="1">
      <alignment horizontal="left" vertical="center" wrapText="1" shrinkToFit="1"/>
      <protection locked="0"/>
    </xf>
    <xf numFmtId="0" fontId="12" fillId="36" borderId="11" xfId="0" applyFont="1" applyFill="1" applyBorder="1" applyAlignment="1" applyProtection="1">
      <alignment horizontal="center" vertical="center" wrapText="1" shrinkToFit="1"/>
      <protection locked="0"/>
    </xf>
    <xf numFmtId="3" fontId="12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0" borderId="11" xfId="0" applyNumberFormat="1" applyFont="1" applyBorder="1" applyAlignment="1">
      <alignment horizontal="left" vertical="center"/>
    </xf>
    <xf numFmtId="0" fontId="13" fillId="36" borderId="11" xfId="0" applyFont="1" applyFill="1" applyBorder="1" applyAlignment="1" applyProtection="1">
      <alignment horizontal="left" vertical="center" wrapText="1" shrinkToFit="1"/>
      <protection locked="0"/>
    </xf>
    <xf numFmtId="0" fontId="13" fillId="36" borderId="11" xfId="0" applyFont="1" applyFill="1" applyBorder="1" applyAlignment="1" applyProtection="1">
      <alignment horizontal="center" vertical="center" wrapText="1" shrinkToFit="1"/>
      <protection locked="0"/>
    </xf>
    <xf numFmtId="3" fontId="13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3" fillId="36" borderId="13" xfId="0" applyFont="1" applyFill="1" applyBorder="1" applyAlignment="1" applyProtection="1">
      <alignment horizontal="left" vertical="center" wrapText="1" shrinkToFit="1"/>
      <protection locked="0"/>
    </xf>
    <xf numFmtId="0" fontId="13" fillId="36" borderId="13" xfId="0" applyFont="1" applyFill="1" applyBorder="1" applyAlignment="1" applyProtection="1">
      <alignment horizontal="center" vertical="center" wrapText="1" shrinkToFit="1"/>
      <protection locked="0"/>
    </xf>
    <xf numFmtId="3" fontId="13" fillId="36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37" borderId="0" xfId="0" applyFont="1" applyFill="1" applyAlignment="1">
      <alignment/>
    </xf>
    <xf numFmtId="0" fontId="0" fillId="37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2Bieu so 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="115" zoomScaleNormal="115" zoomScalePageLayoutView="0" workbookViewId="0" topLeftCell="A60">
      <selection activeCell="E95" sqref="E95"/>
    </sheetView>
  </sheetViews>
  <sheetFormatPr defaultColWidth="9.00390625" defaultRowHeight="15.75"/>
  <cols>
    <col min="1" max="1" width="5.50390625" style="9" customWidth="1"/>
    <col min="2" max="2" width="41.375" style="0" customWidth="1"/>
    <col min="3" max="3" width="7.75390625" style="0" customWidth="1"/>
    <col min="4" max="4" width="8.125" style="0" customWidth="1"/>
    <col min="5" max="5" width="15.75390625" style="7" customWidth="1"/>
    <col min="6" max="6" width="11.875" style="0" customWidth="1"/>
  </cols>
  <sheetData>
    <row r="1" spans="1:6" s="1" customFormat="1" ht="18.75">
      <c r="A1" s="55" t="s">
        <v>0</v>
      </c>
      <c r="B1" s="55"/>
      <c r="C1" s="55"/>
      <c r="D1" s="55"/>
      <c r="E1" s="55"/>
      <c r="F1" s="55"/>
    </row>
    <row r="2" spans="1:6" s="1" customFormat="1" ht="18.75">
      <c r="A2" s="55" t="s">
        <v>1</v>
      </c>
      <c r="B2" s="55"/>
      <c r="C2" s="55"/>
      <c r="D2" s="55"/>
      <c r="E2" s="55"/>
      <c r="F2" s="55"/>
    </row>
    <row r="3" spans="1:5" s="1" customFormat="1" ht="12" customHeight="1">
      <c r="A3" s="4"/>
      <c r="E3" s="5"/>
    </row>
    <row r="4" spans="1:5" s="4" customFormat="1" ht="24.75" customHeight="1">
      <c r="A4" s="4" t="s">
        <v>2</v>
      </c>
      <c r="E4" s="8"/>
    </row>
    <row r="5" spans="1:5" s="4" customFormat="1" ht="24" customHeight="1">
      <c r="A5" s="4" t="s">
        <v>3</v>
      </c>
      <c r="E5" s="8"/>
    </row>
    <row r="6" spans="1:6" s="1" customFormat="1" ht="18.75">
      <c r="A6" s="4"/>
      <c r="E6" s="5"/>
      <c r="F6" s="1" t="s">
        <v>14</v>
      </c>
    </row>
    <row r="7" spans="1:6" s="1" customFormat="1" ht="20.25">
      <c r="A7" s="56" t="s">
        <v>4</v>
      </c>
      <c r="B7" s="56"/>
      <c r="C7" s="56"/>
      <c r="D7" s="56"/>
      <c r="E7" s="56"/>
      <c r="F7" s="56"/>
    </row>
    <row r="8" spans="1:6" s="1" customFormat="1" ht="18.75">
      <c r="A8" s="55" t="s">
        <v>90</v>
      </c>
      <c r="B8" s="55"/>
      <c r="C8" s="55"/>
      <c r="D8" s="55"/>
      <c r="E8" s="55"/>
      <c r="F8" s="55"/>
    </row>
    <row r="9" spans="1:6" s="1" customFormat="1" ht="18.75">
      <c r="A9" s="4"/>
      <c r="E9" s="5"/>
      <c r="F9" s="11" t="s">
        <v>10</v>
      </c>
    </row>
    <row r="10" spans="1:6" s="2" customFormat="1" ht="42.75" customHeight="1">
      <c r="A10" s="10" t="s">
        <v>5</v>
      </c>
      <c r="B10" s="20" t="s">
        <v>6</v>
      </c>
      <c r="C10" s="20" t="s">
        <v>22</v>
      </c>
      <c r="D10" s="10" t="s">
        <v>23</v>
      </c>
      <c r="E10" s="18" t="s">
        <v>17</v>
      </c>
      <c r="F10" s="18" t="s">
        <v>7</v>
      </c>
    </row>
    <row r="11" spans="1:6" s="2" customFormat="1" ht="26.25" customHeight="1">
      <c r="A11" s="10"/>
      <c r="B11" s="14" t="s">
        <v>18</v>
      </c>
      <c r="C11" s="14"/>
      <c r="D11" s="14"/>
      <c r="E11" s="6">
        <f>E12</f>
        <v>4331000000</v>
      </c>
      <c r="F11" s="3"/>
    </row>
    <row r="12" spans="1:6" s="2" customFormat="1" ht="24.75" customHeight="1">
      <c r="A12" s="10"/>
      <c r="B12" s="15" t="s">
        <v>16</v>
      </c>
      <c r="C12" s="15"/>
      <c r="D12" s="15"/>
      <c r="E12" s="19">
        <v>4331000000</v>
      </c>
      <c r="F12" s="3"/>
    </row>
    <row r="13" spans="1:6" s="2" customFormat="1" ht="23.25" customHeight="1">
      <c r="A13" s="12"/>
      <c r="B13" s="14" t="s">
        <v>19</v>
      </c>
      <c r="C13" s="14"/>
      <c r="D13" s="14"/>
      <c r="E13" s="13">
        <f>E14+E36+E72+E76+E17</f>
        <v>4331000000</v>
      </c>
      <c r="F13" s="3"/>
    </row>
    <row r="14" spans="1:6" ht="18.75">
      <c r="A14" s="21" t="s">
        <v>8</v>
      </c>
      <c r="B14" s="22" t="s">
        <v>24</v>
      </c>
      <c r="C14" s="23"/>
      <c r="D14" s="23"/>
      <c r="E14" s="24">
        <f>E15+E20+E26+E29+E34</f>
        <v>3279200000</v>
      </c>
      <c r="F14" s="25"/>
    </row>
    <row r="15" spans="1:9" s="16" customFormat="1" ht="15.75">
      <c r="A15" s="26">
        <v>1</v>
      </c>
      <c r="B15" s="27" t="s">
        <v>25</v>
      </c>
      <c r="C15" s="28">
        <v>6000</v>
      </c>
      <c r="D15" s="28"/>
      <c r="E15" s="29">
        <f>E16</f>
        <v>1810000000</v>
      </c>
      <c r="F15" s="30"/>
      <c r="G15"/>
      <c r="H15"/>
      <c r="I15"/>
    </row>
    <row r="16" spans="1:9" s="17" customFormat="1" ht="15.75">
      <c r="A16" s="26"/>
      <c r="B16" s="31" t="s">
        <v>26</v>
      </c>
      <c r="C16" s="32"/>
      <c r="D16" s="32">
        <v>6001</v>
      </c>
      <c r="E16" s="33">
        <v>1810000000</v>
      </c>
      <c r="F16" s="25"/>
      <c r="G16"/>
      <c r="H16"/>
      <c r="I16"/>
    </row>
    <row r="17" spans="1:6" ht="31.5">
      <c r="A17" s="26">
        <v>2</v>
      </c>
      <c r="B17" s="27" t="s">
        <v>27</v>
      </c>
      <c r="C17" s="28">
        <v>6050</v>
      </c>
      <c r="D17" s="32"/>
      <c r="E17" s="29">
        <f>SUM(E18:E19)</f>
        <v>97000000</v>
      </c>
      <c r="F17" s="25"/>
    </row>
    <row r="18" spans="1:6" ht="31.5">
      <c r="A18" s="26"/>
      <c r="B18" s="31" t="s">
        <v>88</v>
      </c>
      <c r="C18" s="32"/>
      <c r="D18" s="32">
        <v>6051</v>
      </c>
      <c r="E18" s="33">
        <v>42000000</v>
      </c>
      <c r="F18" s="25"/>
    </row>
    <row r="19" spans="1:6" ht="31.5">
      <c r="A19" s="26"/>
      <c r="B19" s="31" t="s">
        <v>89</v>
      </c>
      <c r="C19" s="32"/>
      <c r="D19" s="32">
        <v>6099</v>
      </c>
      <c r="E19" s="33">
        <v>55000000</v>
      </c>
      <c r="F19" s="25"/>
    </row>
    <row r="20" spans="1:6" ht="15.75">
      <c r="A20" s="26">
        <v>3</v>
      </c>
      <c r="B20" s="27" t="s">
        <v>28</v>
      </c>
      <c r="C20" s="28">
        <v>6100</v>
      </c>
      <c r="D20" s="28"/>
      <c r="E20" s="29">
        <f>SUM(E21:E25)</f>
        <v>932900000</v>
      </c>
      <c r="F20" s="30"/>
    </row>
    <row r="21" spans="1:6" ht="15.75">
      <c r="A21" s="34"/>
      <c r="B21" s="31" t="s">
        <v>29</v>
      </c>
      <c r="C21" s="32"/>
      <c r="D21" s="32">
        <v>6101</v>
      </c>
      <c r="E21" s="33">
        <v>27000000</v>
      </c>
      <c r="F21" s="30"/>
    </row>
    <row r="22" spans="1:6" ht="15.75">
      <c r="A22" s="34"/>
      <c r="B22" s="31" t="s">
        <v>30</v>
      </c>
      <c r="C22" s="32"/>
      <c r="D22" s="32">
        <v>6112</v>
      </c>
      <c r="E22" s="33">
        <v>640000000</v>
      </c>
      <c r="F22" s="30"/>
    </row>
    <row r="23" spans="1:6" ht="15.75">
      <c r="A23" s="34"/>
      <c r="B23" s="31" t="s">
        <v>31</v>
      </c>
      <c r="C23" s="32"/>
      <c r="D23" s="32">
        <v>6113</v>
      </c>
      <c r="E23" s="33">
        <v>12400000</v>
      </c>
      <c r="F23" s="30"/>
    </row>
    <row r="24" spans="1:6" ht="15.75">
      <c r="A24" s="34"/>
      <c r="B24" s="31" t="s">
        <v>32</v>
      </c>
      <c r="C24" s="32"/>
      <c r="D24" s="32">
        <v>6115</v>
      </c>
      <c r="E24" s="33">
        <v>250000000</v>
      </c>
      <c r="F24" s="30"/>
    </row>
    <row r="25" spans="1:6" ht="15.75">
      <c r="A25" s="26"/>
      <c r="B25" s="31" t="s">
        <v>33</v>
      </c>
      <c r="C25" s="32"/>
      <c r="D25" s="32">
        <v>6117</v>
      </c>
      <c r="E25" s="33">
        <v>3500000</v>
      </c>
      <c r="F25" s="25"/>
    </row>
    <row r="26" spans="1:6" ht="15.75">
      <c r="A26" s="26">
        <v>4</v>
      </c>
      <c r="B26" s="27" t="s">
        <v>34</v>
      </c>
      <c r="C26" s="28">
        <v>6250</v>
      </c>
      <c r="D26" s="28"/>
      <c r="E26" s="29">
        <f>E27+E28</f>
        <v>9800000</v>
      </c>
      <c r="F26" s="30"/>
    </row>
    <row r="27" spans="1:6" ht="15.75">
      <c r="A27" s="26"/>
      <c r="B27" s="31" t="s">
        <v>20</v>
      </c>
      <c r="C27" s="32"/>
      <c r="D27" s="32">
        <v>6257</v>
      </c>
      <c r="E27" s="33">
        <v>4800000</v>
      </c>
      <c r="F27" s="25"/>
    </row>
    <row r="28" spans="1:6" ht="15.75">
      <c r="A28" s="34"/>
      <c r="B28" s="31" t="s">
        <v>35</v>
      </c>
      <c r="C28" s="32"/>
      <c r="D28" s="32">
        <v>6299</v>
      </c>
      <c r="E28" s="33">
        <v>5000000</v>
      </c>
      <c r="F28" s="30"/>
    </row>
    <row r="29" spans="1:8" ht="15.75">
      <c r="A29" s="26">
        <v>5</v>
      </c>
      <c r="B29" s="27" t="s">
        <v>36</v>
      </c>
      <c r="C29" s="28">
        <v>6300</v>
      </c>
      <c r="D29" s="28"/>
      <c r="E29" s="29">
        <f>SUM(E30:E33)</f>
        <v>526500000</v>
      </c>
      <c r="F29" s="30"/>
      <c r="G29" s="62"/>
      <c r="H29" s="62"/>
    </row>
    <row r="30" spans="1:9" ht="15.75">
      <c r="A30" s="34"/>
      <c r="B30" s="31" t="s">
        <v>37</v>
      </c>
      <c r="C30" s="32"/>
      <c r="D30" s="32">
        <v>6301</v>
      </c>
      <c r="E30" s="33">
        <v>393000000</v>
      </c>
      <c r="F30" s="30"/>
      <c r="G30" s="62"/>
      <c r="H30" s="62"/>
      <c r="I30" s="62"/>
    </row>
    <row r="31" spans="1:6" ht="15.75">
      <c r="A31" s="26"/>
      <c r="B31" s="31" t="s">
        <v>38</v>
      </c>
      <c r="C31" s="32"/>
      <c r="D31" s="32">
        <v>6302</v>
      </c>
      <c r="E31" s="33">
        <v>66000000</v>
      </c>
      <c r="F31" s="25"/>
    </row>
    <row r="32" spans="1:6" ht="15.75">
      <c r="A32" s="34"/>
      <c r="B32" s="31" t="s">
        <v>39</v>
      </c>
      <c r="C32" s="32"/>
      <c r="D32" s="32">
        <v>6303</v>
      </c>
      <c r="E32" s="33">
        <v>45000000</v>
      </c>
      <c r="F32" s="30"/>
    </row>
    <row r="33" spans="1:6" ht="15.75">
      <c r="A33" s="34"/>
      <c r="B33" s="31" t="s">
        <v>40</v>
      </c>
      <c r="C33" s="32"/>
      <c r="D33" s="32">
        <v>6304</v>
      </c>
      <c r="E33" s="33">
        <v>22500000</v>
      </c>
      <c r="F33" s="30"/>
    </row>
    <row r="34" spans="1:6" ht="15.75">
      <c r="A34" s="26">
        <v>6</v>
      </c>
      <c r="B34" s="27" t="s">
        <v>41</v>
      </c>
      <c r="C34" s="28">
        <v>6400</v>
      </c>
      <c r="D34" s="28"/>
      <c r="E34" s="29"/>
      <c r="F34" s="25"/>
    </row>
    <row r="35" spans="1:6" ht="31.5">
      <c r="A35" s="34"/>
      <c r="B35" s="31" t="s">
        <v>42</v>
      </c>
      <c r="C35" s="32"/>
      <c r="D35" s="32">
        <v>6404</v>
      </c>
      <c r="E35" s="33"/>
      <c r="F35" s="30"/>
    </row>
    <row r="36" spans="1:9" ht="18.75">
      <c r="A36" s="21" t="s">
        <v>9</v>
      </c>
      <c r="B36" s="22" t="s">
        <v>43</v>
      </c>
      <c r="C36" s="23"/>
      <c r="D36" s="23"/>
      <c r="E36" s="24">
        <f>E37+E42+E47+E51+E53+E58+E62+E67</f>
        <v>700200000</v>
      </c>
      <c r="F36" s="30"/>
      <c r="G36" s="59"/>
      <c r="H36" s="59"/>
      <c r="I36" s="59"/>
    </row>
    <row r="37" spans="1:20" ht="15.75">
      <c r="A37" s="26">
        <v>1</v>
      </c>
      <c r="B37" s="27" t="s">
        <v>44</v>
      </c>
      <c r="C37" s="28">
        <v>6500</v>
      </c>
      <c r="D37" s="28"/>
      <c r="E37" s="29">
        <f>SUM(E38:E41)</f>
        <v>30000000</v>
      </c>
      <c r="F37" s="30"/>
      <c r="G37" s="60"/>
      <c r="H37" s="60"/>
      <c r="I37" s="63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>
      <c r="A38" s="34"/>
      <c r="B38" s="31" t="s">
        <v>45</v>
      </c>
      <c r="C38" s="32"/>
      <c r="D38" s="32">
        <v>6501</v>
      </c>
      <c r="E38" s="33">
        <v>16000000</v>
      </c>
      <c r="F38" s="30"/>
      <c r="G38" s="51"/>
      <c r="H38" s="51"/>
      <c r="I38" s="6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5.75">
      <c r="A39" s="26"/>
      <c r="B39" s="31" t="s">
        <v>46</v>
      </c>
      <c r="C39" s="32"/>
      <c r="D39" s="32">
        <v>6502</v>
      </c>
      <c r="E39" s="33">
        <v>10000000</v>
      </c>
      <c r="F39" s="25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5.75">
      <c r="A40" s="34"/>
      <c r="B40" s="31" t="s">
        <v>47</v>
      </c>
      <c r="C40" s="32"/>
      <c r="D40" s="32">
        <v>6503</v>
      </c>
      <c r="E40" s="33">
        <v>1000000</v>
      </c>
      <c r="F40" s="30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5.75">
      <c r="A41" s="34"/>
      <c r="B41" s="31" t="s">
        <v>48</v>
      </c>
      <c r="C41" s="32"/>
      <c r="D41" s="32">
        <v>6504</v>
      </c>
      <c r="E41" s="33">
        <v>3000000</v>
      </c>
      <c r="F41" s="30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>
      <c r="A42" s="26">
        <v>2</v>
      </c>
      <c r="B42" s="27" t="s">
        <v>49</v>
      </c>
      <c r="C42" s="28">
        <v>6550</v>
      </c>
      <c r="D42" s="28"/>
      <c r="E42" s="29">
        <f>SUM(E43:E46)</f>
        <v>144000000</v>
      </c>
      <c r="F42" s="30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s="17" customFormat="1" ht="15.75">
      <c r="A43" s="26"/>
      <c r="B43" s="31" t="s">
        <v>50</v>
      </c>
      <c r="C43" s="32"/>
      <c r="D43" s="32">
        <v>6551</v>
      </c>
      <c r="E43" s="33">
        <v>22000000</v>
      </c>
      <c r="F43" s="25"/>
      <c r="G43"/>
      <c r="H4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5.75">
      <c r="A44" s="26"/>
      <c r="B44" s="31" t="s">
        <v>51</v>
      </c>
      <c r="C44" s="32"/>
      <c r="D44" s="32">
        <v>6552</v>
      </c>
      <c r="E44" s="33">
        <v>80000000</v>
      </c>
      <c r="F44" s="30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s="17" customFormat="1" ht="15.75">
      <c r="A45" s="26"/>
      <c r="B45" s="31" t="s">
        <v>52</v>
      </c>
      <c r="C45" s="32"/>
      <c r="D45" s="32">
        <v>6553</v>
      </c>
      <c r="E45" s="33">
        <v>12000000</v>
      </c>
      <c r="F45" s="30"/>
      <c r="G45"/>
      <c r="H45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5.75">
      <c r="A46" s="26"/>
      <c r="B46" s="31" t="s">
        <v>53</v>
      </c>
      <c r="C46" s="32"/>
      <c r="D46" s="32">
        <v>6599</v>
      </c>
      <c r="E46" s="33">
        <v>30000000</v>
      </c>
      <c r="F46" s="30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5.75">
      <c r="A47" s="26">
        <v>3</v>
      </c>
      <c r="B47" s="27" t="s">
        <v>54</v>
      </c>
      <c r="C47" s="28">
        <v>6600</v>
      </c>
      <c r="D47" s="28"/>
      <c r="E47" s="29">
        <f>SUM(E48:E50)</f>
        <v>27800000</v>
      </c>
      <c r="F47" s="30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20" ht="15.75">
      <c r="A48" s="26"/>
      <c r="B48" s="31" t="s">
        <v>55</v>
      </c>
      <c r="C48" s="32"/>
      <c r="D48" s="32">
        <v>6601</v>
      </c>
      <c r="E48" s="33">
        <v>800000</v>
      </c>
      <c r="F48" s="25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15.75">
      <c r="A49" s="34"/>
      <c r="B49" s="31" t="s">
        <v>56</v>
      </c>
      <c r="C49" s="32"/>
      <c r="D49" s="32">
        <v>6612</v>
      </c>
      <c r="E49" s="33">
        <v>10000000</v>
      </c>
      <c r="F49" s="30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15.75">
      <c r="A50" s="26"/>
      <c r="B50" s="31" t="s">
        <v>57</v>
      </c>
      <c r="C50" s="32"/>
      <c r="D50" s="32">
        <v>6617</v>
      </c>
      <c r="E50" s="33">
        <v>17000000</v>
      </c>
      <c r="F50" s="30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1:20" s="17" customFormat="1" ht="15.75">
      <c r="A51" s="26">
        <v>4</v>
      </c>
      <c r="B51" s="27" t="s">
        <v>58</v>
      </c>
      <c r="C51" s="28">
        <v>6650</v>
      </c>
      <c r="D51" s="28"/>
      <c r="E51" s="29">
        <f>E52</f>
        <v>2000000</v>
      </c>
      <c r="F51" s="30"/>
      <c r="G51"/>
      <c r="H51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1:20" ht="15.75">
      <c r="A52" s="34"/>
      <c r="B52" s="31" t="s">
        <v>59</v>
      </c>
      <c r="C52" s="32"/>
      <c r="D52" s="32">
        <v>6699</v>
      </c>
      <c r="E52" s="33">
        <v>2000000</v>
      </c>
      <c r="F52" s="30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  <row r="53" spans="1:20" s="17" customFormat="1" ht="15.75">
      <c r="A53" s="26">
        <v>5</v>
      </c>
      <c r="B53" s="27" t="s">
        <v>60</v>
      </c>
      <c r="C53" s="28">
        <v>6700</v>
      </c>
      <c r="D53" s="28"/>
      <c r="E53" s="29">
        <f>SUM(E54:E57)</f>
        <v>26000000</v>
      </c>
      <c r="F53" s="25"/>
      <c r="G53"/>
      <c r="H53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</row>
    <row r="54" spans="1:20" ht="15.75">
      <c r="A54" s="34"/>
      <c r="B54" s="31" t="s">
        <v>61</v>
      </c>
      <c r="C54" s="32"/>
      <c r="D54" s="32">
        <v>6701</v>
      </c>
      <c r="E54" s="33">
        <v>2000000</v>
      </c>
      <c r="F54" s="30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1:20" ht="15.75">
      <c r="A55" s="34"/>
      <c r="B55" s="31" t="s">
        <v>62</v>
      </c>
      <c r="C55" s="32"/>
      <c r="D55" s="32">
        <v>6702</v>
      </c>
      <c r="E55" s="33">
        <v>10000000</v>
      </c>
      <c r="F55" s="30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1:20" ht="15.75">
      <c r="A56" s="34"/>
      <c r="B56" s="31" t="s">
        <v>63</v>
      </c>
      <c r="C56" s="32"/>
      <c r="D56" s="32">
        <v>6703</v>
      </c>
      <c r="E56" s="33">
        <v>7000000</v>
      </c>
      <c r="F56" s="30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1:20" ht="15.75">
      <c r="A57" s="34"/>
      <c r="B57" s="31" t="s">
        <v>64</v>
      </c>
      <c r="C57" s="32"/>
      <c r="D57" s="32">
        <v>6704</v>
      </c>
      <c r="E57" s="33">
        <v>7000000</v>
      </c>
      <c r="F57" s="30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1:20" s="17" customFormat="1" ht="15.75">
      <c r="A58" s="26">
        <v>6</v>
      </c>
      <c r="B58" s="27" t="s">
        <v>65</v>
      </c>
      <c r="C58" s="28">
        <v>6750</v>
      </c>
      <c r="D58" s="28"/>
      <c r="E58" s="29">
        <f>E59+E61+E60</f>
        <v>102600000</v>
      </c>
      <c r="F58" s="30"/>
      <c r="G58"/>
      <c r="H58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1:6" ht="15.75">
      <c r="A59" s="26"/>
      <c r="B59" s="31" t="s">
        <v>66</v>
      </c>
      <c r="C59" s="32"/>
      <c r="D59" s="32">
        <v>6751</v>
      </c>
      <c r="E59" s="33">
        <v>5000000</v>
      </c>
      <c r="F59" s="25"/>
    </row>
    <row r="60" spans="1:6" ht="15.75">
      <c r="A60" s="26"/>
      <c r="B60" s="31" t="s">
        <v>91</v>
      </c>
      <c r="C60" s="32"/>
      <c r="D60" s="32">
        <v>6757</v>
      </c>
      <c r="E60" s="33">
        <v>72600000</v>
      </c>
      <c r="F60" s="25"/>
    </row>
    <row r="61" spans="1:10" s="17" customFormat="1" ht="15.75">
      <c r="A61" s="34"/>
      <c r="B61" s="31" t="s">
        <v>67</v>
      </c>
      <c r="C61" s="32"/>
      <c r="D61" s="32">
        <v>6799</v>
      </c>
      <c r="E61" s="33">
        <v>25000000</v>
      </c>
      <c r="F61" s="30"/>
      <c r="G61"/>
      <c r="H61"/>
      <c r="I61"/>
      <c r="J61"/>
    </row>
    <row r="62" spans="1:10" ht="47.25">
      <c r="A62" s="26">
        <v>7</v>
      </c>
      <c r="B62" s="27" t="s">
        <v>68</v>
      </c>
      <c r="C62" s="28">
        <v>6900</v>
      </c>
      <c r="D62" s="28"/>
      <c r="E62" s="29">
        <f>SUM(E63:E66)</f>
        <v>100000000</v>
      </c>
      <c r="F62" s="30"/>
      <c r="J62" s="17"/>
    </row>
    <row r="63" spans="1:6" ht="15.75">
      <c r="A63" s="34"/>
      <c r="B63" s="31" t="s">
        <v>69</v>
      </c>
      <c r="C63" s="32"/>
      <c r="D63" s="32">
        <v>6912</v>
      </c>
      <c r="E63" s="33">
        <v>25000000</v>
      </c>
      <c r="F63" s="30"/>
    </row>
    <row r="64" spans="1:6" ht="15.75">
      <c r="A64" s="34"/>
      <c r="B64" s="31" t="s">
        <v>70</v>
      </c>
      <c r="C64" s="32"/>
      <c r="D64" s="32">
        <v>6913</v>
      </c>
      <c r="E64" s="33">
        <v>5000000</v>
      </c>
      <c r="F64" s="30"/>
    </row>
    <row r="65" spans="1:6" ht="15.75">
      <c r="A65" s="34"/>
      <c r="B65" s="31" t="s">
        <v>71</v>
      </c>
      <c r="C65" s="32"/>
      <c r="D65" s="32">
        <v>6921</v>
      </c>
      <c r="E65" s="33">
        <v>50000000</v>
      </c>
      <c r="F65" s="30"/>
    </row>
    <row r="66" spans="1:9" s="17" customFormat="1" ht="15.75">
      <c r="A66" s="34"/>
      <c r="B66" s="31" t="s">
        <v>72</v>
      </c>
      <c r="C66" s="32"/>
      <c r="D66" s="32">
        <v>6949</v>
      </c>
      <c r="E66" s="33">
        <v>20000000</v>
      </c>
      <c r="F66" s="30"/>
      <c r="G66"/>
      <c r="H66"/>
      <c r="I66"/>
    </row>
    <row r="67" spans="1:6" ht="15.75">
      <c r="A67" s="26">
        <v>8</v>
      </c>
      <c r="B67" s="27" t="s">
        <v>73</v>
      </c>
      <c r="C67" s="28">
        <v>7000</v>
      </c>
      <c r="D67" s="28"/>
      <c r="E67" s="29">
        <f>SUM(E68:E71)</f>
        <v>267800000</v>
      </c>
      <c r="F67" s="25"/>
    </row>
    <row r="68" spans="1:9" ht="15.75">
      <c r="A68" s="26"/>
      <c r="B68" s="31" t="s">
        <v>74</v>
      </c>
      <c r="C68" s="28"/>
      <c r="D68" s="32">
        <v>7001</v>
      </c>
      <c r="E68" s="33">
        <v>40000000</v>
      </c>
      <c r="F68" s="25"/>
      <c r="G68" s="52"/>
      <c r="H68" s="52"/>
      <c r="I68" s="52"/>
    </row>
    <row r="69" spans="1:6" ht="15.75">
      <c r="A69" s="26"/>
      <c r="B69" s="31" t="s">
        <v>75</v>
      </c>
      <c r="C69" s="28"/>
      <c r="D69" s="32">
        <v>7004</v>
      </c>
      <c r="E69" s="33">
        <v>1400000</v>
      </c>
      <c r="F69" s="25"/>
    </row>
    <row r="70" spans="1:10" s="17" customFormat="1" ht="31.5">
      <c r="A70" s="26"/>
      <c r="B70" s="31" t="s">
        <v>76</v>
      </c>
      <c r="C70" s="28"/>
      <c r="D70" s="32">
        <v>7006</v>
      </c>
      <c r="E70" s="33">
        <v>15000000</v>
      </c>
      <c r="F70" s="25"/>
      <c r="G70"/>
      <c r="H70"/>
      <c r="I70"/>
      <c r="J70"/>
    </row>
    <row r="71" spans="1:10" ht="15.75">
      <c r="A71" s="34"/>
      <c r="B71" s="31" t="s">
        <v>59</v>
      </c>
      <c r="C71" s="32"/>
      <c r="D71" s="32">
        <v>7049</v>
      </c>
      <c r="E71" s="33">
        <v>211400000</v>
      </c>
      <c r="F71" s="30"/>
      <c r="J71" s="17"/>
    </row>
    <row r="72" spans="1:6" ht="15.75">
      <c r="A72" s="26" t="s">
        <v>11</v>
      </c>
      <c r="B72" s="27" t="s">
        <v>77</v>
      </c>
      <c r="C72" s="28"/>
      <c r="D72" s="28"/>
      <c r="E72" s="29">
        <f>E73</f>
        <v>149600000</v>
      </c>
      <c r="F72" s="25"/>
    </row>
    <row r="73" spans="1:6" ht="15.75">
      <c r="A73" s="26">
        <v>1</v>
      </c>
      <c r="B73" s="27" t="s">
        <v>78</v>
      </c>
      <c r="C73" s="28">
        <v>9050</v>
      </c>
      <c r="D73" s="28"/>
      <c r="E73" s="29">
        <f>SUM(E74:E75)</f>
        <v>149600000</v>
      </c>
      <c r="F73" s="25"/>
    </row>
    <row r="74" spans="1:10" ht="15.75">
      <c r="A74" s="34"/>
      <c r="B74" s="31" t="s">
        <v>69</v>
      </c>
      <c r="C74" s="32"/>
      <c r="D74" s="32">
        <v>9062</v>
      </c>
      <c r="E74" s="33">
        <v>87600000</v>
      </c>
      <c r="F74" s="30"/>
      <c r="J74" s="17"/>
    </row>
    <row r="75" spans="1:10" s="17" customFormat="1" ht="15.75">
      <c r="A75" s="34"/>
      <c r="B75" s="31" t="s">
        <v>79</v>
      </c>
      <c r="C75" s="32"/>
      <c r="D75" s="32">
        <v>9099</v>
      </c>
      <c r="E75" s="33">
        <v>62000000</v>
      </c>
      <c r="F75" s="30"/>
      <c r="G75" s="53"/>
      <c r="H75" s="53"/>
      <c r="I75" s="53"/>
      <c r="J75"/>
    </row>
    <row r="76" spans="1:6" ht="18.75">
      <c r="A76" s="21" t="s">
        <v>12</v>
      </c>
      <c r="B76" s="22" t="s">
        <v>80</v>
      </c>
      <c r="C76" s="23"/>
      <c r="D76" s="23"/>
      <c r="E76" s="24">
        <f>E77</f>
        <v>105000000</v>
      </c>
      <c r="F76" s="30"/>
    </row>
    <row r="77" spans="1:6" ht="15.75">
      <c r="A77" s="26">
        <v>1</v>
      </c>
      <c r="B77" s="27" t="s">
        <v>21</v>
      </c>
      <c r="C77" s="28">
        <v>7750</v>
      </c>
      <c r="D77" s="28"/>
      <c r="E77" s="29">
        <f>SUM(E78:E81)</f>
        <v>105000000</v>
      </c>
      <c r="F77" s="30"/>
    </row>
    <row r="78" spans="1:10" s="17" customFormat="1" ht="15.75">
      <c r="A78" s="26"/>
      <c r="B78" s="31" t="s">
        <v>81</v>
      </c>
      <c r="C78" s="28"/>
      <c r="D78" s="32">
        <v>7756</v>
      </c>
      <c r="E78" s="29">
        <v>5000000</v>
      </c>
      <c r="F78" s="30"/>
      <c r="G78" s="53"/>
      <c r="H78"/>
      <c r="I78"/>
      <c r="J78"/>
    </row>
    <row r="79" spans="1:7" ht="15.75">
      <c r="A79" s="34"/>
      <c r="B79" s="31" t="s">
        <v>82</v>
      </c>
      <c r="C79" s="32"/>
      <c r="D79" s="32">
        <v>7758</v>
      </c>
      <c r="E79" s="33">
        <v>20000000</v>
      </c>
      <c r="F79" s="30"/>
      <c r="G79" s="53"/>
    </row>
    <row r="80" spans="1:6" ht="15.75">
      <c r="A80" s="26"/>
      <c r="B80" s="31" t="s">
        <v>83</v>
      </c>
      <c r="C80" s="32"/>
      <c r="D80" s="32">
        <v>7761</v>
      </c>
      <c r="E80" s="33">
        <v>10000000</v>
      </c>
      <c r="F80" s="25"/>
    </row>
    <row r="81" spans="1:10" ht="15.75">
      <c r="A81" s="44"/>
      <c r="B81" s="45" t="s">
        <v>84</v>
      </c>
      <c r="C81" s="46"/>
      <c r="D81" s="46">
        <v>7799</v>
      </c>
      <c r="E81" s="47">
        <v>70000000</v>
      </c>
      <c r="F81" s="43"/>
      <c r="G81" s="17"/>
      <c r="H81" s="17"/>
      <c r="I81" s="17"/>
      <c r="J81" s="17"/>
    </row>
    <row r="82" spans="1:6" ht="15.75">
      <c r="A82" s="48"/>
      <c r="B82" s="49" t="s">
        <v>92</v>
      </c>
      <c r="C82" s="48"/>
      <c r="D82" s="48"/>
      <c r="E82" s="50">
        <f>E14+E36+E72+E76+E17</f>
        <v>4331000000</v>
      </c>
      <c r="F82" s="54"/>
    </row>
    <row r="83" spans="1:6" ht="15.75">
      <c r="A83" s="35"/>
      <c r="B83" s="36"/>
      <c r="C83" s="37"/>
      <c r="D83" s="61" t="s">
        <v>85</v>
      </c>
      <c r="E83" s="61"/>
      <c r="F83" s="61"/>
    </row>
    <row r="84" spans="1:10" ht="15.75">
      <c r="A84" s="57" t="s">
        <v>86</v>
      </c>
      <c r="B84" s="57"/>
      <c r="C84" s="58" t="s">
        <v>15</v>
      </c>
      <c r="D84" s="58"/>
      <c r="E84" s="58"/>
      <c r="F84" s="58"/>
      <c r="G84" s="17"/>
      <c r="H84" s="17"/>
      <c r="I84" s="17"/>
      <c r="J84" s="17"/>
    </row>
    <row r="85" spans="1:10" s="17" customFormat="1" ht="15.75">
      <c r="A85" s="35"/>
      <c r="B85" s="36"/>
      <c r="C85" s="35"/>
      <c r="D85" s="35"/>
      <c r="E85" s="40"/>
      <c r="F85" s="40"/>
      <c r="G85"/>
      <c r="H85"/>
      <c r="I85"/>
      <c r="J85"/>
    </row>
    <row r="86" spans="1:6" ht="15.75">
      <c r="A86" s="35"/>
      <c r="B86" s="36"/>
      <c r="C86" s="35"/>
      <c r="D86" s="35"/>
      <c r="E86" s="40"/>
      <c r="F86" s="40"/>
    </row>
    <row r="87" spans="1:6" ht="15.75">
      <c r="A87" s="35"/>
      <c r="B87" s="36"/>
      <c r="C87" s="35"/>
      <c r="D87" s="35"/>
      <c r="E87" s="40"/>
      <c r="F87" s="40"/>
    </row>
    <row r="88" spans="1:10" s="17" customFormat="1" ht="18.75">
      <c r="A88" s="39"/>
      <c r="B88" s="38"/>
      <c r="C88" s="58"/>
      <c r="D88" s="58"/>
      <c r="E88" s="58"/>
      <c r="F88" s="58"/>
      <c r="G88" s="1"/>
      <c r="H88" s="1"/>
      <c r="I88" s="1"/>
      <c r="J88" s="1"/>
    </row>
    <row r="89" spans="1:10" ht="18.75">
      <c r="A89" s="39"/>
      <c r="B89" s="41" t="s">
        <v>13</v>
      </c>
      <c r="C89" s="39"/>
      <c r="D89" s="39"/>
      <c r="E89" s="42" t="s">
        <v>87</v>
      </c>
      <c r="F89" s="42"/>
      <c r="G89" s="1"/>
      <c r="H89" s="1"/>
      <c r="I89" s="1"/>
      <c r="J89" s="1"/>
    </row>
    <row r="90" spans="1:10" ht="18.75">
      <c r="A90" s="39"/>
      <c r="B90" s="41"/>
      <c r="C90" s="39"/>
      <c r="D90" s="39"/>
      <c r="E90" s="42"/>
      <c r="F90" s="42"/>
      <c r="G90" s="1"/>
      <c r="H90" s="1"/>
      <c r="I90" s="1"/>
      <c r="J90" s="1"/>
    </row>
    <row r="91" spans="1:10" ht="18.75">
      <c r="A91" s="39"/>
      <c r="B91" s="41"/>
      <c r="C91" s="39"/>
      <c r="D91" s="39"/>
      <c r="E91" s="42"/>
      <c r="F91" s="42"/>
      <c r="G91" s="4"/>
      <c r="H91" s="4"/>
      <c r="I91" s="4"/>
      <c r="J91" s="4"/>
    </row>
  </sheetData>
  <sheetProtection/>
  <mergeCells count="12">
    <mergeCell ref="G37:H37"/>
    <mergeCell ref="D83:F83"/>
    <mergeCell ref="G29:H29"/>
    <mergeCell ref="G30:I30"/>
    <mergeCell ref="G36:I36"/>
    <mergeCell ref="A1:F1"/>
    <mergeCell ref="A2:F2"/>
    <mergeCell ref="A7:F7"/>
    <mergeCell ref="A8:F8"/>
    <mergeCell ref="A84:B84"/>
    <mergeCell ref="C84:F84"/>
    <mergeCell ref="C88:F88"/>
  </mergeCells>
  <printOptions/>
  <pageMargins left="0.2362204724409449" right="0.2362204724409449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Administrator</cp:lastModifiedBy>
  <cp:lastPrinted>2017-07-11T09:27:53Z</cp:lastPrinted>
  <dcterms:created xsi:type="dcterms:W3CDTF">2013-04-11T03:24:27Z</dcterms:created>
  <dcterms:modified xsi:type="dcterms:W3CDTF">2017-07-18T07:47:07Z</dcterms:modified>
  <cp:category/>
  <cp:version/>
  <cp:contentType/>
  <cp:contentStatus/>
</cp:coreProperties>
</file>