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344" activeTab="0"/>
  </bookViews>
  <sheets>
    <sheet name="Biểu số 2 ngân sách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<sst xmlns="http://schemas.openxmlformats.org/spreadsheetml/2006/main" count="156" uniqueCount="113">
  <si>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CỘNG HÒA XÃ HỘI CHỦ NGHĨA VIỆT NAM</t>
  </si>
  <si>
    <t>Độc lập - Tự do - Hạnh phúc</t>
  </si>
  <si>
    <t>Đơn vị: Trường Tiểu học Hiệp Hòa</t>
  </si>
  <si>
    <t>Chương: 622 loại 490 khoản 492</t>
  </si>
  <si>
    <t xml:space="preserve">THÔNG BÁO </t>
  </si>
  <si>
    <t>Số TT</t>
  </si>
  <si>
    <t>Chỉ tiêu</t>
  </si>
  <si>
    <t>Ghi chú</t>
  </si>
  <si>
    <t>Tiểu mục 6001: Lương ngạch, bậc theo quỹ lương duyệt</t>
  </si>
  <si>
    <t>Mục 6050: Tiền công trả cho người lao động TX theo HĐ</t>
  </si>
  <si>
    <t xml:space="preserve"> Mục 6000: Tiền lương</t>
  </si>
  <si>
    <t xml:space="preserve"> Mục 6100: Phụ cấp lương</t>
  </si>
  <si>
    <t>Tiểu mục 6101: Phụ cấp chức vụ</t>
  </si>
  <si>
    <t>Tiểu mục 6112: Phụ cấp ưu đãi nghề</t>
  </si>
  <si>
    <t>Tiểu mục 6115: Phụ cấp thâm niên theo nghề</t>
  </si>
  <si>
    <t xml:space="preserve"> Mục 6250: Phúc lợi tập thể</t>
  </si>
  <si>
    <t xml:space="preserve"> Tiểu mục 6257: Tiền nước uống</t>
  </si>
  <si>
    <t>Mục 6300: Các khoản đóng góp</t>
  </si>
  <si>
    <t>Tiểu mục 6301: Bảo hiểm xã hội</t>
  </si>
  <si>
    <t>Tiểu mục 6302: Bảo hiểm y tế</t>
  </si>
  <si>
    <t>Tiểu mục 6303: Kinh phí công đoàn</t>
  </si>
  <si>
    <t>Tiểu mục 6304: Bảo hiểm thất nghiệp</t>
  </si>
  <si>
    <t>Mục 6500: Thanh toán dịch vụ công cộng</t>
  </si>
  <si>
    <t>Tiểu mục 6501: Thanh toán tiền điện</t>
  </si>
  <si>
    <t>Tiểu mục 6502: Thanh toán tiền nước</t>
  </si>
  <si>
    <t>Mục 6550: Vật tư văn phòng</t>
  </si>
  <si>
    <t>Tiểu mục 6551: Văn phòng phẩm</t>
  </si>
  <si>
    <t>Mục 6600: Thông tin, tuyên truyền, liên lạc</t>
  </si>
  <si>
    <t>Tiểu mục 6601: Cước phí điện thoại trong nước</t>
  </si>
  <si>
    <t>Tiểu mục 6617: Cước phí Internet, thư điện tử</t>
  </si>
  <si>
    <t>Mục 6700: Công tác phí</t>
  </si>
  <si>
    <t>Tiểu mục 6702: Phụ cấp công tác phí</t>
  </si>
  <si>
    <t>Tiểu mục 6703: Tiền thuê phòng ngủ</t>
  </si>
  <si>
    <t>Tiểu mục 6704: Khoán công tác phí</t>
  </si>
  <si>
    <t>Mục 6900: Sửa chữa tài sản phục vụ công tác chuyên môn và duy tu, bảo dưỡng các công trình cơ sở hạ tầng từ kinh phí thường xuyên</t>
  </si>
  <si>
    <t>Tiểu mục 6912: Thiết bị tin học</t>
  </si>
  <si>
    <t>Tiểu mục 6913: Máy photocopy</t>
  </si>
  <si>
    <t>Mục 7000: Chi phí nghiệp vụ CM của từng ngành</t>
  </si>
  <si>
    <t xml:space="preserve">Tiểu mục 7049: Chi phí nghiệp vụ chuyên môn </t>
  </si>
  <si>
    <t>Mục7750: Chi khác</t>
  </si>
  <si>
    <t>Tiểu mục 7799: Chi các khoản khác</t>
  </si>
  <si>
    <t>I</t>
  </si>
  <si>
    <t>II</t>
  </si>
  <si>
    <t>ĐVT: Đồng</t>
  </si>
  <si>
    <t>Nguyễn Thị Bích Thủy</t>
  </si>
  <si>
    <t xml:space="preserve"> Biểu số 03</t>
  </si>
  <si>
    <t>Tiểu mục 6915: Máy phát điện</t>
  </si>
  <si>
    <t>Mục 6750: Chi phí thuê mướn</t>
  </si>
  <si>
    <t>Tiểu mục 7761: Chi tiếp khách</t>
  </si>
  <si>
    <t>Tiểu mục 6113: Phụ cấp trách nhiệm theo công việc</t>
  </si>
  <si>
    <t>Tiểu mục 6117: Phụ cấp vượt khung</t>
  </si>
  <si>
    <t>Tiểu mục 6701: Tiền vé xe</t>
  </si>
  <si>
    <t>Mục 9050: Mua tài sản dùng cho công tác chuyên môn</t>
  </si>
  <si>
    <t xml:space="preserve">Tiểu mục 9062: Thiết bị tin học </t>
  </si>
  <si>
    <t>Tiểu mục 6553: Khoán văn phòng phẩm (VPP cho giáo viên)</t>
  </si>
  <si>
    <t xml:space="preserve">Tiểu mục 6612: Sách, báo, tạp chí </t>
  </si>
  <si>
    <t>CÔNG KHAI DỰ TOÁN THU - CHI NĂM 2016</t>
  </si>
  <si>
    <t>Tiểu mục 6051: Lương giáo viên HĐ</t>
  </si>
  <si>
    <t>Tiểu mục 6003: Lương HĐ 68</t>
  </si>
  <si>
    <t>Tiểu mục 6099: Tiền công trả cho bảo vệ, lao công</t>
  </si>
  <si>
    <t>Tiểu mục 6552: Mua sắmcông cụ dụng cụ</t>
  </si>
  <si>
    <t xml:space="preserve">Tiểu mục 6599: Vật tư văn phòng khác </t>
  </si>
  <si>
    <t>Tiểu mục 66751: Thuê phương tiện vận chuyển</t>
  </si>
  <si>
    <t>Tiểu mục 6799: Chi phí thuê trang phục cho các cuộc thi</t>
  </si>
  <si>
    <t xml:space="preserve">Tiểu mục 6907: Nhà cửa </t>
  </si>
  <si>
    <t>Tiểu mục 6921: Sửa chữa đường điện, đường nước</t>
  </si>
  <si>
    <t>Tiểu mục 6949: Các tài sản và công tình hạ tầng khác</t>
  </si>
  <si>
    <t>Tiểu mục 7001: Chi mua hàng hóa vật tư cho chuyên môn</t>
  </si>
  <si>
    <t>Tiểu mục 7006: Sách, tài liệu, chế độ dùng cho chuyên môn</t>
  </si>
  <si>
    <t>Tiểu mục 7756: Chi các khoản phí, lệ phí của đơn vị dự toán</t>
  </si>
  <si>
    <t>Tiểu mục 7758: Chi hỗ trợ khác</t>
  </si>
  <si>
    <t>Tiểu mục 9099: Chi mua tài sản khác</t>
  </si>
  <si>
    <t>Kinh phí không tự chủ</t>
  </si>
  <si>
    <t>Hỗ trợ chi phí học tập học</t>
  </si>
  <si>
    <t>Chế độ bồi dưỡng cho giáo viên dạy thể dục</t>
  </si>
  <si>
    <t>NGƯỜI LẬP</t>
  </si>
  <si>
    <t xml:space="preserve">    THỦ TRƯỞNG ĐƠN VỊ</t>
  </si>
  <si>
    <t xml:space="preserve">      Ngô Thị Thu Nga</t>
  </si>
  <si>
    <t xml:space="preserve"> Kinh phí tự chủ (nguồn 13)</t>
  </si>
  <si>
    <t>Dự toán được giao và chi</t>
  </si>
  <si>
    <t xml:space="preserve">                                                                             Hiệp Hòa, ngày 09 tháng 01 năm 2016</t>
  </si>
  <si>
    <t>Kinh phí chi hỗ trợ trang phục (học kỳ I năm học 2016-2017)</t>
  </si>
  <si>
    <r>
      <t xml:space="preserve"> TỔNG SỐ THU CỦA ĐƠN VỊ (I+II)</t>
    </r>
    <r>
      <rPr>
        <b/>
        <sz val="12"/>
        <rFont val="Times New Roman"/>
        <family val="1"/>
      </rPr>
      <t xml:space="preserve"> </t>
    </r>
  </si>
  <si>
    <t>Biểu số: 03</t>
  </si>
  <si>
    <t>CÔNG KHAI QUYẾT TOÁN THU - CHI NGUỒN NSNN</t>
  </si>
  <si>
    <t>QUÝ I - NĂM 2016</t>
  </si>
  <si>
    <t>Số liệu báo cáo quyết toán</t>
  </si>
  <si>
    <t>Số liệu quyết toán được phê duyệt</t>
  </si>
  <si>
    <t xml:space="preserve"> TỔNG SỐ THU CỦA ĐƠN VỊ</t>
  </si>
  <si>
    <t xml:space="preserve"> Kinh phí không tự chủ (nguồn 12)</t>
  </si>
  <si>
    <t xml:space="preserve"> TỔNG SỐ CHI CỦA ĐƠN VỊ</t>
  </si>
  <si>
    <t xml:space="preserve"> Kinh phí chi tự chủ (nguồn 13)</t>
  </si>
  <si>
    <t>Tiểu mục 6003: Lương hợp đồng</t>
  </si>
  <si>
    <t>Tiểu mục 6099: Tiền công trả bảo vệ, lao công</t>
  </si>
  <si>
    <t>Tiểu mục 6113: Phụ cấp trách nhiệm theo nghề, công việc</t>
  </si>
  <si>
    <t>Tiểu mục 6117: Phụ cấp thâm niên vượt khung</t>
  </si>
  <si>
    <t>Mục 6400: Các khoản thanh toán cho cá nhân</t>
  </si>
  <si>
    <t>Tiểu mục 6449: Trợ cấp cho GV có mức lương dưới 2,34</t>
  </si>
  <si>
    <t>Tiểu mục 6504: Thanh toán vệ sinh môi trường</t>
  </si>
  <si>
    <t>Tiểu mục 6552: Mua sắm công cụ, dụng cụ văn phòng</t>
  </si>
  <si>
    <t>Tiểu mục 6553: Khoán văn phòng phẩm</t>
  </si>
  <si>
    <t>Tiểu mục 6599: Vật tư văn phòng khác</t>
  </si>
  <si>
    <t>Tiểu mục 6612: Sách, báo, tạp chí thư viện</t>
  </si>
  <si>
    <t>Tiểu mục 6799: Chi phí thuê mướn</t>
  </si>
  <si>
    <t>Tiểu mục 7001: Chi mua hàng hoá phục vụ cho chuyên môn</t>
  </si>
  <si>
    <t>Tiểu mục 7799: Chi các khoản khác (các ngày hoạt động kỷ niện, hoạt động ngoại khoá….)</t>
  </si>
  <si>
    <t>Kinh phí chi không tự chủ</t>
  </si>
  <si>
    <t>III</t>
  </si>
  <si>
    <t>TỔNG SỐ NGÂN SÁCH CÒN LẠI</t>
  </si>
  <si>
    <t xml:space="preserve">    Ngày 01 tháng 4 năm 2016</t>
  </si>
  <si>
    <t xml:space="preserve">            NGƯỜI LẬP</t>
  </si>
  <si>
    <t xml:space="preserve">             THỦ TRƯỞNG ĐƠN VỊ</t>
  </si>
  <si>
    <t xml:space="preserve">           Ngô Thị Thu Nga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</si>
</sst>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name val=".VnTime"/>
      <family val="2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 vertical="center" wrapText="1"/>
    </xf>
    <xf numFmtId="0" fontId="11" fillId="0" borderId="10" xfId="55" applyNumberFormat="1" applyFont="1" applyBorder="1" applyAlignment="1">
      <alignment horizontal="center" vertical="center"/>
      <protection/>
    </xf>
    <xf numFmtId="3" fontId="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/>
    </xf>
    <xf numFmtId="0" fontId="12" fillId="0" borderId="10" xfId="55" applyFont="1" applyBorder="1" applyAlignment="1">
      <alignment horizontal="left" vertical="center"/>
      <protection/>
    </xf>
    <xf numFmtId="3" fontId="12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180" fontId="4" fillId="34" borderId="11" xfId="42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80" fontId="4" fillId="0" borderId="11" xfId="42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55" applyFont="1" applyBorder="1" applyAlignment="1">
      <alignment horizontal="left" vertical="center"/>
      <protection/>
    </xf>
    <xf numFmtId="3" fontId="4" fillId="36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2Bieu so 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86</xdr:row>
      <xdr:rowOff>57150</xdr:rowOff>
    </xdr:from>
    <xdr:to>
      <xdr:col>2</xdr:col>
      <xdr:colOff>38100</xdr:colOff>
      <xdr:row>86</xdr:row>
      <xdr:rowOff>57150</xdr:rowOff>
    </xdr:to>
    <xdr:sp>
      <xdr:nvSpPr>
        <xdr:cNvPr id="1" name="Line 5"/>
        <xdr:cNvSpPr>
          <a:spLocks/>
        </xdr:cNvSpPr>
      </xdr:nvSpPr>
      <xdr:spPr>
        <a:xfrm flipV="1">
          <a:off x="2476500" y="213836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83">
      <selection activeCell="G77" sqref="G77"/>
    </sheetView>
  </sheetViews>
  <sheetFormatPr defaultColWidth="9.00390625" defaultRowHeight="15.75"/>
  <cols>
    <col min="1" max="1" width="5.50390625" style="18" customWidth="1"/>
    <col min="2" max="2" width="56.125" style="0" customWidth="1"/>
    <col min="3" max="3" width="15.75390625" style="9" customWidth="1"/>
    <col min="4" max="4" width="14.75390625" style="0" customWidth="1"/>
    <col min="6" max="6" width="17.875" style="0" customWidth="1"/>
  </cols>
  <sheetData>
    <row r="1" spans="1:4" s="1" customFormat="1" ht="18.75">
      <c r="A1" s="57" t="s">
        <v>0</v>
      </c>
      <c r="B1" s="57"/>
      <c r="C1" s="57"/>
      <c r="D1" s="57"/>
    </row>
    <row r="2" spans="1:4" s="1" customFormat="1" ht="18.75">
      <c r="A2" s="57" t="s">
        <v>1</v>
      </c>
      <c r="B2" s="57"/>
      <c r="C2" s="57"/>
      <c r="D2" s="57"/>
    </row>
    <row r="3" spans="1:3" s="1" customFormat="1" ht="18.75">
      <c r="A3" s="6"/>
      <c r="C3" s="7"/>
    </row>
    <row r="4" spans="1:3" s="6" customFormat="1" ht="24.75" customHeight="1">
      <c r="A4" s="6" t="s">
        <v>2</v>
      </c>
      <c r="C4" s="11"/>
    </row>
    <row r="5" spans="1:3" s="6" customFormat="1" ht="24" customHeight="1">
      <c r="A5" s="6" t="s">
        <v>3</v>
      </c>
      <c r="C5" s="11"/>
    </row>
    <row r="6" spans="1:4" s="1" customFormat="1" ht="18.75">
      <c r="A6" s="6"/>
      <c r="C6" s="7"/>
      <c r="D6" s="1" t="s">
        <v>45</v>
      </c>
    </row>
    <row r="7" spans="1:4" s="1" customFormat="1" ht="20.25">
      <c r="A7" s="56" t="s">
        <v>4</v>
      </c>
      <c r="B7" s="56"/>
      <c r="C7" s="56"/>
      <c r="D7" s="56"/>
    </row>
    <row r="8" spans="1:4" s="1" customFormat="1" ht="18.75">
      <c r="A8" s="57" t="s">
        <v>56</v>
      </c>
      <c r="B8" s="57"/>
      <c r="C8" s="57"/>
      <c r="D8" s="57"/>
    </row>
    <row r="9" spans="1:4" s="1" customFormat="1" ht="18.75">
      <c r="A9" s="6"/>
      <c r="C9" s="7"/>
      <c r="D9" s="22" t="s">
        <v>43</v>
      </c>
    </row>
    <row r="10" spans="1:4" s="2" customFormat="1" ht="42.75" customHeight="1">
      <c r="A10" s="21" t="s">
        <v>5</v>
      </c>
      <c r="B10" s="3" t="s">
        <v>6</v>
      </c>
      <c r="C10" s="52" t="s">
        <v>79</v>
      </c>
      <c r="D10" s="3" t="s">
        <v>7</v>
      </c>
    </row>
    <row r="11" spans="1:4" ht="18.75">
      <c r="A11" s="24"/>
      <c r="B11" s="28" t="s">
        <v>82</v>
      </c>
      <c r="C11" s="29">
        <f>C12+C71</f>
        <v>4295000000</v>
      </c>
      <c r="D11" s="21"/>
    </row>
    <row r="12" spans="1:4" s="34" customFormat="1" ht="19.5">
      <c r="A12" s="30" t="s">
        <v>41</v>
      </c>
      <c r="B12" s="31" t="s">
        <v>78</v>
      </c>
      <c r="C12" s="32">
        <f>C13+C17+C19+C25+C27+C32+C35+C40+C44+C49+C52+C59+C68+C63</f>
        <v>4272000000</v>
      </c>
      <c r="D12" s="33"/>
    </row>
    <row r="13" spans="1:4" s="39" customFormat="1" ht="18.75">
      <c r="A13" s="38">
        <v>1</v>
      </c>
      <c r="B13" s="36" t="s">
        <v>10</v>
      </c>
      <c r="C13" s="37">
        <f>C14+C15+C16</f>
        <v>1864500000</v>
      </c>
      <c r="D13" s="38"/>
    </row>
    <row r="14" spans="1:5" ht="18.75">
      <c r="A14" s="5"/>
      <c r="B14" s="14" t="s">
        <v>8</v>
      </c>
      <c r="C14" s="8">
        <v>1744000000</v>
      </c>
      <c r="D14" s="4"/>
      <c r="E14" s="9"/>
    </row>
    <row r="15" spans="1:4" ht="18.75">
      <c r="A15" s="5"/>
      <c r="B15" s="14" t="s">
        <v>57</v>
      </c>
      <c r="C15" s="8">
        <v>87000000</v>
      </c>
      <c r="D15" s="4"/>
    </row>
    <row r="16" spans="1:5" ht="18.75">
      <c r="A16" s="5"/>
      <c r="B16" s="14" t="s">
        <v>58</v>
      </c>
      <c r="C16" s="8">
        <v>33500000</v>
      </c>
      <c r="D16" s="4"/>
      <c r="E16" s="9"/>
    </row>
    <row r="17" spans="1:4" s="39" customFormat="1" ht="18.75">
      <c r="A17" s="38">
        <v>2</v>
      </c>
      <c r="B17" s="40" t="s">
        <v>9</v>
      </c>
      <c r="C17" s="37">
        <f>C18</f>
        <v>69000000</v>
      </c>
      <c r="D17" s="35"/>
    </row>
    <row r="18" spans="1:5" ht="18.75">
      <c r="A18" s="5"/>
      <c r="B18" s="14" t="s">
        <v>59</v>
      </c>
      <c r="C18" s="8">
        <v>69000000</v>
      </c>
      <c r="D18" s="4"/>
      <c r="E18" s="9"/>
    </row>
    <row r="19" spans="1:4" s="39" customFormat="1" ht="18.75">
      <c r="A19" s="38">
        <v>3</v>
      </c>
      <c r="B19" s="36" t="s">
        <v>11</v>
      </c>
      <c r="C19" s="37">
        <f>C20+C21+C22+C23+C24</f>
        <v>852600000</v>
      </c>
      <c r="D19" s="35"/>
    </row>
    <row r="20" spans="1:4" ht="18.75">
      <c r="A20" s="5"/>
      <c r="B20" s="14" t="s">
        <v>12</v>
      </c>
      <c r="C20" s="8">
        <v>22000000</v>
      </c>
      <c r="D20" s="4"/>
    </row>
    <row r="21" spans="1:4" ht="18.75">
      <c r="A21" s="5"/>
      <c r="B21" s="14" t="s">
        <v>13</v>
      </c>
      <c r="C21" s="8">
        <v>598000000</v>
      </c>
      <c r="D21" s="4"/>
    </row>
    <row r="22" spans="1:4" ht="18.75">
      <c r="A22" s="5"/>
      <c r="B22" s="14" t="s">
        <v>49</v>
      </c>
      <c r="C22" s="8">
        <v>5600000</v>
      </c>
      <c r="D22" s="4"/>
    </row>
    <row r="23" spans="1:4" ht="18.75">
      <c r="A23" s="5"/>
      <c r="B23" s="14" t="s">
        <v>14</v>
      </c>
      <c r="C23" s="8">
        <v>221000000</v>
      </c>
      <c r="D23" s="4"/>
    </row>
    <row r="24" spans="1:4" ht="18.75">
      <c r="A24" s="5"/>
      <c r="B24" s="14" t="s">
        <v>50</v>
      </c>
      <c r="C24" s="25">
        <v>6000000</v>
      </c>
      <c r="D24" s="4"/>
    </row>
    <row r="25" spans="1:4" s="39" customFormat="1" ht="18.75">
      <c r="A25" s="38">
        <v>4</v>
      </c>
      <c r="B25" s="36" t="s">
        <v>15</v>
      </c>
      <c r="C25" s="37">
        <f>C26</f>
        <v>4800000</v>
      </c>
      <c r="D25" s="35"/>
    </row>
    <row r="26" spans="1:4" ht="18.75">
      <c r="A26" s="5"/>
      <c r="B26" s="16" t="s">
        <v>16</v>
      </c>
      <c r="C26" s="8">
        <v>4800000</v>
      </c>
      <c r="D26" s="4"/>
    </row>
    <row r="27" spans="1:4" s="39" customFormat="1" ht="18.75">
      <c r="A27" s="38">
        <v>5</v>
      </c>
      <c r="B27" s="36" t="s">
        <v>17</v>
      </c>
      <c r="C27" s="37">
        <f>C28+C29+C30+C31</f>
        <v>491200000</v>
      </c>
      <c r="D27" s="35"/>
    </row>
    <row r="28" spans="1:4" ht="18.75">
      <c r="A28" s="5"/>
      <c r="B28" s="14" t="s">
        <v>18</v>
      </c>
      <c r="C28" s="8">
        <v>354000000</v>
      </c>
      <c r="D28" s="4"/>
    </row>
    <row r="29" spans="1:4" ht="18.75">
      <c r="A29" s="5"/>
      <c r="B29" s="14" t="s">
        <v>19</v>
      </c>
      <c r="C29" s="8">
        <v>58000000</v>
      </c>
      <c r="D29" s="4"/>
    </row>
    <row r="30" spans="1:4" ht="18.75">
      <c r="A30" s="5"/>
      <c r="B30" s="14" t="s">
        <v>20</v>
      </c>
      <c r="C30" s="8">
        <v>41000000</v>
      </c>
      <c r="D30" s="4"/>
    </row>
    <row r="31" spans="1:4" ht="18.75">
      <c r="A31" s="5"/>
      <c r="B31" s="14" t="s">
        <v>21</v>
      </c>
      <c r="C31" s="8">
        <v>38200000</v>
      </c>
      <c r="D31" s="4"/>
    </row>
    <row r="32" spans="1:4" s="39" customFormat="1" ht="18.75">
      <c r="A32" s="38">
        <v>6</v>
      </c>
      <c r="B32" s="36" t="s">
        <v>22</v>
      </c>
      <c r="C32" s="37">
        <f>C33+C34</f>
        <v>35000000</v>
      </c>
      <c r="D32" s="35"/>
    </row>
    <row r="33" spans="1:4" ht="18.75">
      <c r="A33" s="5"/>
      <c r="B33" s="16" t="s">
        <v>23</v>
      </c>
      <c r="C33" s="8">
        <v>25000000</v>
      </c>
      <c r="D33" s="4"/>
    </row>
    <row r="34" spans="1:4" ht="18.75">
      <c r="A34" s="5"/>
      <c r="B34" s="16" t="s">
        <v>24</v>
      </c>
      <c r="C34" s="8">
        <v>10000000</v>
      </c>
      <c r="D34" s="4"/>
    </row>
    <row r="35" spans="1:4" s="39" customFormat="1" ht="18.75">
      <c r="A35" s="38">
        <v>7</v>
      </c>
      <c r="B35" s="36" t="s">
        <v>25</v>
      </c>
      <c r="C35" s="37">
        <f>C36+C37+C38+C39</f>
        <v>152000000</v>
      </c>
      <c r="D35" s="38"/>
    </row>
    <row r="36" spans="1:4" ht="18.75">
      <c r="A36" s="5"/>
      <c r="B36" s="16" t="s">
        <v>26</v>
      </c>
      <c r="C36" s="8">
        <v>20000000</v>
      </c>
      <c r="D36" s="4"/>
    </row>
    <row r="37" spans="1:4" ht="18.75">
      <c r="A37" s="23"/>
      <c r="B37" s="17" t="s">
        <v>60</v>
      </c>
      <c r="C37" s="27">
        <v>50000000</v>
      </c>
      <c r="D37" s="12"/>
    </row>
    <row r="38" spans="1:4" ht="18.75">
      <c r="A38" s="5"/>
      <c r="B38" s="16" t="s">
        <v>54</v>
      </c>
      <c r="C38" s="8">
        <v>12000000</v>
      </c>
      <c r="D38" s="4"/>
    </row>
    <row r="39" spans="1:4" ht="18.75">
      <c r="A39" s="23"/>
      <c r="B39" s="17" t="s">
        <v>61</v>
      </c>
      <c r="C39" s="13">
        <v>70000000</v>
      </c>
      <c r="D39" s="12"/>
    </row>
    <row r="40" spans="1:4" s="39" customFormat="1" ht="18.75">
      <c r="A40" s="38">
        <v>8</v>
      </c>
      <c r="B40" s="38" t="s">
        <v>27</v>
      </c>
      <c r="C40" s="37">
        <f>C41+C42+C43</f>
        <v>35000000</v>
      </c>
      <c r="D40" s="35"/>
    </row>
    <row r="41" spans="1:6" ht="18.75">
      <c r="A41" s="5"/>
      <c r="B41" s="16" t="s">
        <v>28</v>
      </c>
      <c r="C41" s="8">
        <v>6000000</v>
      </c>
      <c r="D41" s="4"/>
      <c r="F41">
        <v>1</v>
      </c>
    </row>
    <row r="42" spans="1:4" ht="18.75">
      <c r="A42" s="5"/>
      <c r="B42" s="16" t="s">
        <v>55</v>
      </c>
      <c r="C42" s="8">
        <v>15000000</v>
      </c>
      <c r="D42" s="15"/>
    </row>
    <row r="43" spans="1:4" ht="18.75">
      <c r="A43" s="5"/>
      <c r="B43" s="16" t="s">
        <v>29</v>
      </c>
      <c r="C43" s="8">
        <v>14000000</v>
      </c>
      <c r="D43" s="16"/>
    </row>
    <row r="44" spans="1:4" s="39" customFormat="1" ht="18.75">
      <c r="A44" s="38">
        <v>9</v>
      </c>
      <c r="B44" s="36" t="s">
        <v>30</v>
      </c>
      <c r="C44" s="37">
        <f>C45+C46+C47+C48</f>
        <v>23000000</v>
      </c>
      <c r="D44" s="41"/>
    </row>
    <row r="45" spans="1:4" ht="18.75">
      <c r="A45" s="5"/>
      <c r="B45" s="16" t="s">
        <v>51</v>
      </c>
      <c r="C45" s="8">
        <v>1000000</v>
      </c>
      <c r="D45" s="26"/>
    </row>
    <row r="46" spans="1:4" ht="18.75">
      <c r="A46" s="5"/>
      <c r="B46" s="16" t="s">
        <v>31</v>
      </c>
      <c r="C46" s="8">
        <v>5000000</v>
      </c>
      <c r="D46" s="16"/>
    </row>
    <row r="47" spans="1:4" ht="18.75">
      <c r="A47" s="5"/>
      <c r="B47" s="16" t="s">
        <v>32</v>
      </c>
      <c r="C47" s="8">
        <v>10000000</v>
      </c>
      <c r="D47" s="16"/>
    </row>
    <row r="48" spans="1:4" ht="18.75">
      <c r="A48" s="23"/>
      <c r="B48" s="16" t="s">
        <v>33</v>
      </c>
      <c r="C48" s="13">
        <v>7000000</v>
      </c>
      <c r="D48" s="17"/>
    </row>
    <row r="49" spans="1:4" s="39" customFormat="1" ht="18.75">
      <c r="A49" s="55">
        <v>10</v>
      </c>
      <c r="B49" s="36" t="s">
        <v>47</v>
      </c>
      <c r="C49" s="42">
        <f>C50+C51</f>
        <v>40000000</v>
      </c>
      <c r="D49" s="43"/>
    </row>
    <row r="50" spans="1:4" ht="18.75">
      <c r="A50" s="23"/>
      <c r="B50" s="17" t="s">
        <v>62</v>
      </c>
      <c r="C50" s="13">
        <v>10000000</v>
      </c>
      <c r="D50" s="17"/>
    </row>
    <row r="51" spans="1:4" ht="18.75">
      <c r="A51" s="23"/>
      <c r="B51" s="17" t="s">
        <v>63</v>
      </c>
      <c r="C51" s="13">
        <v>30000000</v>
      </c>
      <c r="D51" s="17"/>
    </row>
    <row r="52" spans="1:4" s="39" customFormat="1" ht="47.25">
      <c r="A52" s="55">
        <v>11</v>
      </c>
      <c r="B52" s="44" t="s">
        <v>34</v>
      </c>
      <c r="C52" s="42">
        <f>C53+C54+C55+C56+C57+C58</f>
        <v>230000000</v>
      </c>
      <c r="D52" s="43"/>
    </row>
    <row r="53" spans="1:4" ht="18.75">
      <c r="A53" s="23"/>
      <c r="B53" s="17" t="s">
        <v>64</v>
      </c>
      <c r="C53" s="13">
        <v>60000000</v>
      </c>
      <c r="D53" s="17"/>
    </row>
    <row r="54" spans="1:4" ht="18.75">
      <c r="A54" s="23"/>
      <c r="B54" s="16" t="s">
        <v>35</v>
      </c>
      <c r="C54" s="13">
        <v>30000000</v>
      </c>
      <c r="D54" s="17"/>
    </row>
    <row r="55" spans="1:4" ht="18.75">
      <c r="A55" s="23"/>
      <c r="B55" s="16" t="s">
        <v>36</v>
      </c>
      <c r="C55" s="13">
        <v>15000000</v>
      </c>
      <c r="D55" s="17"/>
    </row>
    <row r="56" spans="1:4" ht="18.75">
      <c r="A56" s="23"/>
      <c r="B56" s="16" t="s">
        <v>46</v>
      </c>
      <c r="C56" s="13">
        <v>5000000</v>
      </c>
      <c r="D56" s="17"/>
    </row>
    <row r="57" spans="1:4" ht="18.75">
      <c r="A57" s="23"/>
      <c r="B57" s="16" t="s">
        <v>65</v>
      </c>
      <c r="C57" s="13">
        <v>50000000</v>
      </c>
      <c r="D57" s="17"/>
    </row>
    <row r="58" spans="1:4" ht="18.75">
      <c r="A58" s="23"/>
      <c r="B58" s="16" t="s">
        <v>66</v>
      </c>
      <c r="C58" s="13">
        <v>70000000</v>
      </c>
      <c r="D58" s="17"/>
    </row>
    <row r="59" spans="1:4" s="39" customFormat="1" ht="18.75">
      <c r="A59" s="55">
        <v>12</v>
      </c>
      <c r="B59" s="36" t="s">
        <v>37</v>
      </c>
      <c r="C59" s="42">
        <f>C60+C61+C62</f>
        <v>210900000</v>
      </c>
      <c r="D59" s="44"/>
    </row>
    <row r="60" spans="1:4" ht="18.75">
      <c r="A60" s="23"/>
      <c r="B60" s="17" t="s">
        <v>67</v>
      </c>
      <c r="C60" s="13">
        <v>50000000</v>
      </c>
      <c r="D60" s="17"/>
    </row>
    <row r="61" spans="1:4" ht="18.75">
      <c r="A61" s="23"/>
      <c r="B61" s="17" t="s">
        <v>68</v>
      </c>
      <c r="C61" s="13">
        <v>50000000</v>
      </c>
      <c r="D61" s="17"/>
    </row>
    <row r="62" spans="1:4" ht="18.75">
      <c r="A62" s="23"/>
      <c r="B62" s="17" t="s">
        <v>38</v>
      </c>
      <c r="C62" s="13">
        <v>110900000</v>
      </c>
      <c r="D62" s="17"/>
    </row>
    <row r="63" spans="1:4" s="39" customFormat="1" ht="18.75">
      <c r="A63" s="55">
        <v>13</v>
      </c>
      <c r="B63" s="36" t="s">
        <v>39</v>
      </c>
      <c r="C63" s="42">
        <f>C64+C65+C66+C67</f>
        <v>109000000</v>
      </c>
      <c r="D63" s="45"/>
    </row>
    <row r="64" spans="1:4" ht="18.75">
      <c r="A64" s="23"/>
      <c r="B64" s="17" t="s">
        <v>69</v>
      </c>
      <c r="C64" s="13">
        <v>3000000</v>
      </c>
      <c r="D64" s="20"/>
    </row>
    <row r="65" spans="1:4" ht="18.75">
      <c r="A65" s="23"/>
      <c r="B65" s="17" t="s">
        <v>70</v>
      </c>
      <c r="C65" s="13">
        <v>5000000</v>
      </c>
      <c r="D65" s="17"/>
    </row>
    <row r="66" spans="1:4" ht="18.75">
      <c r="A66" s="23"/>
      <c r="B66" s="17" t="s">
        <v>48</v>
      </c>
      <c r="C66" s="13">
        <v>16000000</v>
      </c>
      <c r="D66" s="17"/>
    </row>
    <row r="67" spans="1:4" ht="18.75">
      <c r="A67" s="23"/>
      <c r="B67" s="17" t="s">
        <v>40</v>
      </c>
      <c r="C67" s="13">
        <v>85000000</v>
      </c>
      <c r="D67" s="17"/>
    </row>
    <row r="68" spans="1:4" s="39" customFormat="1" ht="18.75">
      <c r="A68" s="38">
        <v>14</v>
      </c>
      <c r="B68" s="36" t="s">
        <v>52</v>
      </c>
      <c r="C68" s="37">
        <f>C69+C70</f>
        <v>155000000</v>
      </c>
      <c r="D68" s="41"/>
    </row>
    <row r="69" spans="1:4" ht="18.75">
      <c r="A69" s="5"/>
      <c r="B69" s="17" t="s">
        <v>53</v>
      </c>
      <c r="C69" s="8">
        <v>100000000</v>
      </c>
      <c r="D69" s="16"/>
    </row>
    <row r="70" spans="1:4" ht="18.75">
      <c r="A70" s="5"/>
      <c r="B70" s="17" t="s">
        <v>71</v>
      </c>
      <c r="C70" s="8">
        <v>55000000</v>
      </c>
      <c r="D70" s="16"/>
    </row>
    <row r="71" spans="1:4" ht="19.5">
      <c r="A71" s="46" t="s">
        <v>42</v>
      </c>
      <c r="B71" s="31" t="s">
        <v>72</v>
      </c>
      <c r="C71" s="47">
        <f>C72+C73+C74</f>
        <v>23000000</v>
      </c>
      <c r="D71" s="16"/>
    </row>
    <row r="72" spans="1:4" ht="18.75">
      <c r="A72" s="5">
        <v>1</v>
      </c>
      <c r="B72" s="48" t="s">
        <v>73</v>
      </c>
      <c r="C72" s="49">
        <v>6000000</v>
      </c>
      <c r="D72" s="16"/>
    </row>
    <row r="73" spans="1:4" ht="18.75">
      <c r="A73" s="5">
        <v>2</v>
      </c>
      <c r="B73" s="50" t="s">
        <v>74</v>
      </c>
      <c r="C73" s="51">
        <v>14000000</v>
      </c>
      <c r="D73" s="16"/>
    </row>
    <row r="74" spans="1:4" s="19" customFormat="1" ht="18.75">
      <c r="A74" s="38">
        <v>3</v>
      </c>
      <c r="B74" s="53" t="s">
        <v>81</v>
      </c>
      <c r="C74" s="54">
        <v>3000000</v>
      </c>
      <c r="D74" s="16"/>
    </row>
    <row r="75" spans="1:4" ht="18.75">
      <c r="A75" s="6"/>
      <c r="B75" s="58" t="s">
        <v>80</v>
      </c>
      <c r="C75" s="58"/>
      <c r="D75" s="58"/>
    </row>
    <row r="76" spans="2:4" ht="18.75">
      <c r="B76" s="18" t="s">
        <v>75</v>
      </c>
      <c r="C76" s="10" t="s">
        <v>76</v>
      </c>
      <c r="D76" s="1"/>
    </row>
    <row r="77" spans="1:4" ht="18.75">
      <c r="A77" s="6"/>
      <c r="B77" s="1"/>
      <c r="C77" s="7"/>
      <c r="D77" s="1"/>
    </row>
    <row r="78" spans="1:4" ht="18.75">
      <c r="A78" s="6"/>
      <c r="B78" s="1"/>
      <c r="C78" s="7"/>
      <c r="D78" s="1"/>
    </row>
    <row r="79" spans="1:4" ht="18.75">
      <c r="A79" s="6"/>
      <c r="B79" s="1"/>
      <c r="C79" s="7"/>
      <c r="D79" s="1"/>
    </row>
    <row r="80" spans="1:4" ht="18.75">
      <c r="A80" s="6"/>
      <c r="B80" s="1"/>
      <c r="C80" s="7"/>
      <c r="D80" s="1"/>
    </row>
    <row r="81" spans="1:4" ht="18.75">
      <c r="A81" s="6"/>
      <c r="B81" s="6" t="s">
        <v>44</v>
      </c>
      <c r="C81" s="11" t="s">
        <v>77</v>
      </c>
      <c r="D81" s="1"/>
    </row>
    <row r="82" spans="1:3" s="1" customFormat="1" ht="18.75">
      <c r="A82" s="6"/>
      <c r="C82" s="11"/>
    </row>
    <row r="83" spans="1:6" s="1" customFormat="1" ht="18.75">
      <c r="A83" s="6"/>
      <c r="C83" s="11"/>
      <c r="F83" s="1">
        <v>2</v>
      </c>
    </row>
    <row r="84" spans="1:4" ht="18.75">
      <c r="A84" s="6"/>
      <c r="B84" s="6"/>
      <c r="C84" s="11"/>
      <c r="D84" s="1"/>
    </row>
    <row r="85" spans="1:4" s="1" customFormat="1" ht="18.75">
      <c r="A85" s="57" t="s">
        <v>0</v>
      </c>
      <c r="B85" s="57"/>
      <c r="C85" s="57"/>
      <c r="D85" s="57"/>
    </row>
    <row r="86" spans="1:4" s="1" customFormat="1" ht="18.75">
      <c r="A86" s="57" t="s">
        <v>1</v>
      </c>
      <c r="B86" s="57"/>
      <c r="C86" s="57"/>
      <c r="D86" s="57"/>
    </row>
    <row r="87" spans="1:3" s="1" customFormat="1" ht="18.75">
      <c r="A87" s="6"/>
      <c r="C87" s="7"/>
    </row>
    <row r="88" spans="1:3" s="6" customFormat="1" ht="24.75" customHeight="1">
      <c r="A88" s="6" t="s">
        <v>2</v>
      </c>
      <c r="C88" s="11"/>
    </row>
    <row r="89" spans="1:3" s="6" customFormat="1" ht="24" customHeight="1">
      <c r="A89" s="6" t="s">
        <v>3</v>
      </c>
      <c r="C89" s="11"/>
    </row>
    <row r="90" spans="1:4" s="1" customFormat="1" ht="18.75">
      <c r="A90" s="6"/>
      <c r="C90" s="7"/>
      <c r="D90" s="1" t="s">
        <v>83</v>
      </c>
    </row>
    <row r="91" spans="1:4" s="1" customFormat="1" ht="20.25">
      <c r="A91" s="56" t="s">
        <v>4</v>
      </c>
      <c r="B91" s="56"/>
      <c r="C91" s="56"/>
      <c r="D91" s="56"/>
    </row>
    <row r="92" spans="1:4" s="1" customFormat="1" ht="18.75">
      <c r="A92" s="57" t="s">
        <v>84</v>
      </c>
      <c r="B92" s="57"/>
      <c r="C92" s="57"/>
      <c r="D92" s="57"/>
    </row>
    <row r="93" spans="1:4" s="1" customFormat="1" ht="18.75">
      <c r="A93" s="57" t="s">
        <v>85</v>
      </c>
      <c r="B93" s="57"/>
      <c r="C93" s="57"/>
      <c r="D93" s="57"/>
    </row>
    <row r="94" spans="1:4" s="1" customFormat="1" ht="18.75">
      <c r="A94" s="6"/>
      <c r="C94" s="7"/>
      <c r="D94" s="22" t="s">
        <v>43</v>
      </c>
    </row>
    <row r="95" spans="1:4" s="59" customFormat="1" ht="80.25" customHeight="1">
      <c r="A95" s="21" t="s">
        <v>5</v>
      </c>
      <c r="B95" s="21" t="s">
        <v>6</v>
      </c>
      <c r="C95" s="52" t="s">
        <v>86</v>
      </c>
      <c r="D95" s="21" t="s">
        <v>87</v>
      </c>
    </row>
    <row r="96" spans="1:4" s="59" customFormat="1" ht="26.25" customHeight="1">
      <c r="A96" s="21"/>
      <c r="B96" s="28" t="s">
        <v>88</v>
      </c>
      <c r="C96" s="52">
        <f>C97+C98</f>
        <v>4295000000</v>
      </c>
      <c r="D96" s="21"/>
    </row>
    <row r="97" spans="1:4" s="59" customFormat="1" ht="24.75" customHeight="1">
      <c r="A97" s="21"/>
      <c r="B97" s="31" t="s">
        <v>78</v>
      </c>
      <c r="C97" s="60">
        <v>4272000000</v>
      </c>
      <c r="D97" s="21"/>
    </row>
    <row r="98" spans="1:4" s="59" customFormat="1" ht="24.75" customHeight="1">
      <c r="A98" s="21"/>
      <c r="B98" s="31" t="s">
        <v>89</v>
      </c>
      <c r="C98" s="60">
        <v>23000000</v>
      </c>
      <c r="D98" s="21"/>
    </row>
    <row r="99" spans="1:4" s="59" customFormat="1" ht="23.25" customHeight="1">
      <c r="A99" s="24"/>
      <c r="B99" s="28" t="s">
        <v>90</v>
      </c>
      <c r="C99" s="61">
        <f>C100</f>
        <v>886255458</v>
      </c>
      <c r="D99" s="21"/>
    </row>
    <row r="100" spans="1:4" s="59" customFormat="1" ht="23.25" customHeight="1">
      <c r="A100" s="62" t="s">
        <v>41</v>
      </c>
      <c r="B100" s="63" t="s">
        <v>91</v>
      </c>
      <c r="C100" s="64">
        <f>C101+C104+C106+C112+C114+C119+C121+C125+C130+C134+C136+C138+C140+C143</f>
        <v>886255458</v>
      </c>
      <c r="D100" s="21"/>
    </row>
    <row r="101" spans="1:4" s="6" customFormat="1" ht="18.75" customHeight="1">
      <c r="A101" s="5">
        <v>1</v>
      </c>
      <c r="B101" s="15" t="s">
        <v>10</v>
      </c>
      <c r="C101" s="37">
        <f>C102+C103</f>
        <v>406663430</v>
      </c>
      <c r="D101" s="5"/>
    </row>
    <row r="102" spans="1:4" s="1" customFormat="1" ht="18.75" customHeight="1">
      <c r="A102" s="5"/>
      <c r="B102" s="14" t="s">
        <v>8</v>
      </c>
      <c r="C102" s="8">
        <v>398974931</v>
      </c>
      <c r="D102" s="4"/>
    </row>
    <row r="103" spans="1:4" s="1" customFormat="1" ht="18.75" customHeight="1">
      <c r="A103" s="5"/>
      <c r="B103" s="14" t="s">
        <v>92</v>
      </c>
      <c r="C103" s="8">
        <v>7688499</v>
      </c>
      <c r="D103" s="4"/>
    </row>
    <row r="104" spans="1:4" s="1" customFormat="1" ht="18.75" customHeight="1">
      <c r="A104" s="5">
        <v>2</v>
      </c>
      <c r="B104" s="65" t="s">
        <v>9</v>
      </c>
      <c r="C104" s="37">
        <f>C105</f>
        <v>38985000</v>
      </c>
      <c r="D104" s="4"/>
    </row>
    <row r="105" spans="1:4" s="1" customFormat="1" ht="18.75" customHeight="1">
      <c r="A105" s="5"/>
      <c r="B105" s="14" t="s">
        <v>93</v>
      </c>
      <c r="C105" s="8">
        <v>38985000</v>
      </c>
      <c r="D105" s="4"/>
    </row>
    <row r="106" spans="1:4" s="1" customFormat="1" ht="18.75" customHeight="1">
      <c r="A106" s="5">
        <v>3</v>
      </c>
      <c r="B106" s="15" t="s">
        <v>11</v>
      </c>
      <c r="C106" s="37">
        <f>C107+C108+C109+C110+C111</f>
        <v>216650297</v>
      </c>
      <c r="D106" s="4"/>
    </row>
    <row r="107" spans="1:4" s="1" customFormat="1" ht="18.75" customHeight="1">
      <c r="A107" s="5"/>
      <c r="B107" s="14" t="s">
        <v>12</v>
      </c>
      <c r="C107" s="8">
        <v>6023700</v>
      </c>
      <c r="D107" s="4"/>
    </row>
    <row r="108" spans="1:4" s="1" customFormat="1" ht="18.75" customHeight="1">
      <c r="A108" s="5"/>
      <c r="B108" s="14" t="s">
        <v>13</v>
      </c>
      <c r="C108" s="8">
        <v>148363231</v>
      </c>
      <c r="D108" s="4"/>
    </row>
    <row r="109" spans="1:4" s="1" customFormat="1" ht="18.75" customHeight="1">
      <c r="A109" s="5"/>
      <c r="B109" s="14" t="s">
        <v>94</v>
      </c>
      <c r="C109" s="8">
        <v>2070000</v>
      </c>
      <c r="D109" s="4"/>
    </row>
    <row r="110" spans="1:4" s="1" customFormat="1" ht="18.75" customHeight="1">
      <c r="A110" s="5"/>
      <c r="B110" s="14" t="s">
        <v>14</v>
      </c>
      <c r="C110" s="8">
        <v>58509422</v>
      </c>
      <c r="D110" s="4"/>
    </row>
    <row r="111" spans="1:4" s="1" customFormat="1" ht="18.75" customHeight="1">
      <c r="A111" s="5"/>
      <c r="B111" s="14" t="s">
        <v>95</v>
      </c>
      <c r="C111" s="8">
        <v>1683944</v>
      </c>
      <c r="D111" s="4"/>
    </row>
    <row r="112" spans="1:4" s="1" customFormat="1" ht="18.75" customHeight="1">
      <c r="A112" s="5">
        <v>4</v>
      </c>
      <c r="B112" s="15" t="s">
        <v>15</v>
      </c>
      <c r="C112" s="37">
        <f>C113</f>
        <v>1200000</v>
      </c>
      <c r="D112" s="4"/>
    </row>
    <row r="113" spans="1:4" s="1" customFormat="1" ht="18.75" customHeight="1">
      <c r="A113" s="5"/>
      <c r="B113" s="16" t="s">
        <v>16</v>
      </c>
      <c r="C113" s="8">
        <v>1200000</v>
      </c>
      <c r="D113" s="4"/>
    </row>
    <row r="114" spans="1:4" s="1" customFormat="1" ht="18.75" customHeight="1">
      <c r="A114" s="5">
        <v>5</v>
      </c>
      <c r="B114" s="15" t="s">
        <v>17</v>
      </c>
      <c r="C114" s="37">
        <f>C115+C116+C117+C118</f>
        <v>116655397</v>
      </c>
      <c r="D114" s="4"/>
    </row>
    <row r="115" spans="1:4" s="1" customFormat="1" ht="18.75" customHeight="1">
      <c r="A115" s="5"/>
      <c r="B115" s="14" t="s">
        <v>18</v>
      </c>
      <c r="C115" s="8">
        <v>87586746</v>
      </c>
      <c r="D115" s="4"/>
    </row>
    <row r="116" spans="1:4" s="1" customFormat="1" ht="18.75" customHeight="1">
      <c r="A116" s="5"/>
      <c r="B116" s="14" t="s">
        <v>19</v>
      </c>
      <c r="C116" s="8">
        <v>14597791</v>
      </c>
      <c r="D116" s="4"/>
    </row>
    <row r="117" spans="1:4" s="1" customFormat="1" ht="18.75" customHeight="1">
      <c r="A117" s="5"/>
      <c r="B117" s="14" t="s">
        <v>20</v>
      </c>
      <c r="C117" s="8">
        <v>9785161</v>
      </c>
      <c r="D117" s="4"/>
    </row>
    <row r="118" spans="1:4" s="1" customFormat="1" ht="18.75" customHeight="1">
      <c r="A118" s="5"/>
      <c r="B118" s="14" t="s">
        <v>21</v>
      </c>
      <c r="C118" s="8">
        <v>4685699</v>
      </c>
      <c r="D118" s="4"/>
    </row>
    <row r="119" spans="1:4" s="1" customFormat="1" ht="18.75" customHeight="1">
      <c r="A119" s="5">
        <v>6</v>
      </c>
      <c r="B119" s="15" t="s">
        <v>96</v>
      </c>
      <c r="C119" s="37">
        <f>C120</f>
        <v>2886960</v>
      </c>
      <c r="D119" s="4"/>
    </row>
    <row r="120" spans="1:4" s="1" customFormat="1" ht="18.75" customHeight="1">
      <c r="A120" s="5"/>
      <c r="B120" s="14" t="s">
        <v>97</v>
      </c>
      <c r="C120" s="8">
        <v>2886960</v>
      </c>
      <c r="D120" s="4"/>
    </row>
    <row r="121" spans="1:4" s="1" customFormat="1" ht="18.75" customHeight="1">
      <c r="A121" s="5">
        <v>7</v>
      </c>
      <c r="B121" s="15" t="s">
        <v>22</v>
      </c>
      <c r="C121" s="37">
        <f>C122+C123+C124</f>
        <v>8697606</v>
      </c>
      <c r="D121" s="4"/>
    </row>
    <row r="122" spans="1:6" s="1" customFormat="1" ht="18.75" customHeight="1">
      <c r="A122" s="5"/>
      <c r="B122" s="16" t="s">
        <v>23</v>
      </c>
      <c r="C122" s="8">
        <v>5376166</v>
      </c>
      <c r="D122" s="4"/>
      <c r="F122" s="1">
        <v>3</v>
      </c>
    </row>
    <row r="123" spans="1:4" s="1" customFormat="1" ht="18.75" customHeight="1">
      <c r="A123" s="5"/>
      <c r="B123" s="16" t="s">
        <v>24</v>
      </c>
      <c r="C123" s="8">
        <v>2421440</v>
      </c>
      <c r="D123" s="4"/>
    </row>
    <row r="124" spans="1:4" s="1" customFormat="1" ht="18.75" customHeight="1">
      <c r="A124" s="5"/>
      <c r="B124" s="16" t="s">
        <v>98</v>
      </c>
      <c r="C124" s="8">
        <v>900000</v>
      </c>
      <c r="D124" s="4"/>
    </row>
    <row r="125" spans="1:4" s="6" customFormat="1" ht="18.75" customHeight="1">
      <c r="A125" s="5">
        <v>8</v>
      </c>
      <c r="B125" s="15" t="s">
        <v>25</v>
      </c>
      <c r="C125" s="37">
        <f>C126+C127+C128+C129</f>
        <v>38382000</v>
      </c>
      <c r="D125" s="5"/>
    </row>
    <row r="126" spans="1:4" s="6" customFormat="1" ht="18.75" customHeight="1">
      <c r="A126" s="5"/>
      <c r="B126" s="16" t="s">
        <v>26</v>
      </c>
      <c r="C126" s="8">
        <v>3950000</v>
      </c>
      <c r="D126" s="5"/>
    </row>
    <row r="127" spans="1:4" s="6" customFormat="1" ht="18.75" customHeight="1">
      <c r="A127" s="5"/>
      <c r="B127" s="16" t="s">
        <v>99</v>
      </c>
      <c r="C127" s="8">
        <v>25672000</v>
      </c>
      <c r="D127" s="5"/>
    </row>
    <row r="128" spans="1:4" s="1" customFormat="1" ht="18.75" customHeight="1">
      <c r="A128" s="5"/>
      <c r="B128" s="16" t="s">
        <v>100</v>
      </c>
      <c r="C128" s="8">
        <v>5550000</v>
      </c>
      <c r="D128" s="4"/>
    </row>
    <row r="129" spans="1:4" s="1" customFormat="1" ht="18.75" customHeight="1">
      <c r="A129" s="5"/>
      <c r="B129" s="16" t="s">
        <v>101</v>
      </c>
      <c r="C129" s="8">
        <v>3210000</v>
      </c>
      <c r="D129" s="4"/>
    </row>
    <row r="130" spans="1:4" s="1" customFormat="1" ht="18.75" customHeight="1">
      <c r="A130" s="5">
        <v>9</v>
      </c>
      <c r="B130" s="5" t="s">
        <v>27</v>
      </c>
      <c r="C130" s="66">
        <f>C131+C132+C133</f>
        <v>5712468</v>
      </c>
      <c r="D130" s="4"/>
    </row>
    <row r="131" spans="1:4" s="1" customFormat="1" ht="18.75" customHeight="1">
      <c r="A131" s="5"/>
      <c r="B131" s="16" t="s">
        <v>28</v>
      </c>
      <c r="C131" s="8">
        <v>229718</v>
      </c>
      <c r="D131" s="4"/>
    </row>
    <row r="132" spans="1:4" s="1" customFormat="1" ht="18.75" customHeight="1">
      <c r="A132" s="5"/>
      <c r="B132" s="16" t="s">
        <v>102</v>
      </c>
      <c r="C132" s="8">
        <v>1300000</v>
      </c>
      <c r="D132" s="4"/>
    </row>
    <row r="133" spans="1:4" s="19" customFormat="1" ht="18.75" customHeight="1">
      <c r="A133" s="5"/>
      <c r="B133" s="16" t="s">
        <v>29</v>
      </c>
      <c r="C133" s="8">
        <v>4182750</v>
      </c>
      <c r="D133" s="16"/>
    </row>
    <row r="134" spans="1:4" s="19" customFormat="1" ht="18.75" customHeight="1">
      <c r="A134" s="5">
        <v>10</v>
      </c>
      <c r="B134" s="15" t="s">
        <v>47</v>
      </c>
      <c r="C134" s="66">
        <f>C135</f>
        <v>1650000</v>
      </c>
      <c r="D134" s="16"/>
    </row>
    <row r="135" spans="1:4" s="67" customFormat="1" ht="18.75" customHeight="1">
      <c r="A135" s="23"/>
      <c r="B135" s="16" t="s">
        <v>33</v>
      </c>
      <c r="C135" s="13">
        <v>1650000</v>
      </c>
      <c r="D135" s="17"/>
    </row>
    <row r="136" spans="1:4" s="67" customFormat="1" ht="18.75" customHeight="1">
      <c r="A136" s="23"/>
      <c r="B136" s="15" t="s">
        <v>30</v>
      </c>
      <c r="C136" s="68">
        <f>C137</f>
        <v>1200000</v>
      </c>
      <c r="D136" s="17"/>
    </row>
    <row r="137" spans="1:4" s="67" customFormat="1" ht="18.75" customHeight="1">
      <c r="A137" s="23"/>
      <c r="B137" s="16" t="s">
        <v>103</v>
      </c>
      <c r="C137" s="13">
        <v>1200000</v>
      </c>
      <c r="D137" s="17"/>
    </row>
    <row r="138" spans="1:4" s="67" customFormat="1" ht="47.25" customHeight="1">
      <c r="A138" s="23">
        <v>11</v>
      </c>
      <c r="B138" s="69" t="s">
        <v>34</v>
      </c>
      <c r="C138" s="68">
        <f>C139</f>
        <v>7240000</v>
      </c>
      <c r="D138" s="17"/>
    </row>
    <row r="139" spans="1:4" s="67" customFormat="1" ht="18.75" customHeight="1">
      <c r="A139" s="23"/>
      <c r="B139" s="16" t="s">
        <v>35</v>
      </c>
      <c r="C139" s="13">
        <v>7240000</v>
      </c>
      <c r="D139" s="17"/>
    </row>
    <row r="140" spans="1:4" s="70" customFormat="1" ht="18.75" customHeight="1">
      <c r="A140" s="23">
        <v>12</v>
      </c>
      <c r="B140" s="15" t="s">
        <v>37</v>
      </c>
      <c r="C140" s="68">
        <f>C141+C142</f>
        <v>17007300</v>
      </c>
      <c r="D140" s="69"/>
    </row>
    <row r="141" spans="1:4" s="70" customFormat="1" ht="18.75" customHeight="1">
      <c r="A141" s="23"/>
      <c r="B141" s="17" t="s">
        <v>104</v>
      </c>
      <c r="C141" s="13">
        <v>8649300</v>
      </c>
      <c r="D141" s="69"/>
    </row>
    <row r="142" spans="1:4" s="67" customFormat="1" ht="18.75" customHeight="1">
      <c r="A142" s="23"/>
      <c r="B142" s="17" t="s">
        <v>38</v>
      </c>
      <c r="C142" s="13">
        <v>8358000</v>
      </c>
      <c r="D142" s="17"/>
    </row>
    <row r="143" spans="1:4" s="67" customFormat="1" ht="18" customHeight="1">
      <c r="A143" s="23">
        <v>13</v>
      </c>
      <c r="B143" s="15" t="s">
        <v>39</v>
      </c>
      <c r="C143" s="68">
        <f>C145+C144</f>
        <v>23325000</v>
      </c>
      <c r="D143" s="20"/>
    </row>
    <row r="144" spans="1:4" s="67" customFormat="1" ht="18" customHeight="1">
      <c r="A144" s="23"/>
      <c r="B144" s="17" t="s">
        <v>70</v>
      </c>
      <c r="C144" s="13">
        <v>1100000</v>
      </c>
      <c r="D144" s="20"/>
    </row>
    <row r="145" spans="1:4" s="67" customFormat="1" ht="36" customHeight="1">
      <c r="A145" s="23"/>
      <c r="B145" s="17" t="s">
        <v>105</v>
      </c>
      <c r="C145" s="13">
        <v>22225000</v>
      </c>
      <c r="D145" s="17"/>
    </row>
    <row r="146" spans="1:4" s="19" customFormat="1" ht="18.75">
      <c r="A146" s="71" t="s">
        <v>42</v>
      </c>
      <c r="B146" s="63" t="s">
        <v>106</v>
      </c>
      <c r="C146" s="66">
        <v>0</v>
      </c>
      <c r="D146" s="16"/>
    </row>
    <row r="147" spans="1:4" s="18" customFormat="1" ht="18.75" customHeight="1">
      <c r="A147" s="62" t="s">
        <v>107</v>
      </c>
      <c r="B147" s="72" t="s">
        <v>108</v>
      </c>
      <c r="C147" s="73">
        <f>C96-C99</f>
        <v>3408744542</v>
      </c>
      <c r="D147" s="15"/>
    </row>
    <row r="148" spans="1:3" s="1" customFormat="1" ht="18.75">
      <c r="A148" s="6"/>
      <c r="C148" s="74" t="s">
        <v>109</v>
      </c>
    </row>
    <row r="149" spans="1:3" s="1" customFormat="1" ht="18.75">
      <c r="A149" s="18" t="s">
        <v>110</v>
      </c>
      <c r="C149" s="10" t="s">
        <v>111</v>
      </c>
    </row>
    <row r="150" spans="1:3" s="1" customFormat="1" ht="18.75">
      <c r="A150" s="6"/>
      <c r="C150" s="7"/>
    </row>
    <row r="151" spans="1:3" s="1" customFormat="1" ht="18.75">
      <c r="A151" s="6"/>
      <c r="C151" s="7"/>
    </row>
    <row r="152" spans="1:3" s="1" customFormat="1" ht="18.75">
      <c r="A152" s="6"/>
      <c r="C152" s="7"/>
    </row>
    <row r="153" spans="1:3" s="1" customFormat="1" ht="18.75">
      <c r="A153" s="6"/>
      <c r="C153" s="7"/>
    </row>
    <row r="154" spans="1:3" s="1" customFormat="1" ht="21" customHeight="1">
      <c r="A154" s="6"/>
      <c r="B154" s="6" t="s">
        <v>44</v>
      </c>
      <c r="C154" s="11" t="s">
        <v>112</v>
      </c>
    </row>
    <row r="155" spans="1:3" s="1" customFormat="1" ht="18.75">
      <c r="A155" s="6"/>
      <c r="C155" s="11"/>
    </row>
  </sheetData>
  <sheetProtection/>
  <mergeCells count="10">
    <mergeCell ref="A86:D86"/>
    <mergeCell ref="A91:D91"/>
    <mergeCell ref="A92:D92"/>
    <mergeCell ref="A93:D93"/>
    <mergeCell ref="A7:D7"/>
    <mergeCell ref="A8:D8"/>
    <mergeCell ref="A1:D1"/>
    <mergeCell ref="A2:D2"/>
    <mergeCell ref="B75:D75"/>
    <mergeCell ref="A85:D85"/>
  </mergeCells>
  <printOptions/>
  <pageMargins left="0.25" right="0.25" top="0.5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2016-10-11T07:51:44Z</cp:lastPrinted>
  <dcterms:created xsi:type="dcterms:W3CDTF">2013-04-11T03:24:27Z</dcterms:created>
  <dcterms:modified xsi:type="dcterms:W3CDTF">2016-10-13T02:23:49Z</dcterms:modified>
  <cp:category/>
  <cp:version/>
  <cp:contentType/>
  <cp:contentStatus/>
</cp:coreProperties>
</file>